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30" windowWidth="22050" windowHeight="9870"/>
  </bookViews>
  <sheets>
    <sheet name="диспан" sheetId="4" r:id="rId1"/>
    <sheet name="Улубл  " sheetId="5" r:id="rId2"/>
    <sheet name="Репрод тариф " sheetId="3" r:id="rId3"/>
  </sheets>
  <externalReferences>
    <externalReference r:id="rId4"/>
    <externalReference r:id="rId5"/>
  </externalReferences>
  <definedNames>
    <definedName name="_xlnm._FilterDatabase" localSheetId="0" hidden="1">диспан!$A$12:$G$12</definedName>
    <definedName name="AmbCar_Cost">[1]Параметры!$C$40</definedName>
    <definedName name="APop">[1]Параметры!$C$19</definedName>
    <definedName name="ASur_Cost">[1]Параметры!$C$39</definedName>
    <definedName name="DayH_Cost">[1]Параметры!$C$37</definedName>
    <definedName name="Home_Cost">[1]Параметры!$C$38</definedName>
    <definedName name="MPop">[1]Параметры!$C$20</definedName>
    <definedName name="Pop">[1]Параметры!$C$17</definedName>
    <definedName name="PrU_AS">[1]Параметры!$C$55</definedName>
    <definedName name="PrU_BD">[1]Параметры!$C$51</definedName>
    <definedName name="PrU_DH">[1]Параметры!$C$53</definedName>
    <definedName name="PrU_HH">[1]Параметры!$C$54</definedName>
    <definedName name="PrU_Vi">[1]Параметры!$C$52</definedName>
    <definedName name="RPop">[1]Параметры!$C$18</definedName>
    <definedName name="SFN">[1]Титул!$A$8</definedName>
    <definedName name="SoF">[1]Титул!$K$18</definedName>
    <definedName name="Terr_Ind">[1]Параметры!$C$42</definedName>
    <definedName name="TPop">[1]Параметры!$C$10</definedName>
    <definedName name="YeaM">[1]Титул!$S$70</definedName>
    <definedName name="_xlnm.Database" localSheetId="0">#REF!</definedName>
    <definedName name="_xlnm.Database" localSheetId="2">#REF!</definedName>
    <definedName name="_xlnm.Database" localSheetId="1">#REF!</definedName>
    <definedName name="_xlnm.Database">#REF!</definedName>
    <definedName name="блок" localSheetId="0">'[2]1D_Gorin'!#REF!</definedName>
    <definedName name="блок" localSheetId="2">'[2]1D_Gorin'!#REF!</definedName>
    <definedName name="блок" localSheetId="1">'[2]1D_Gorin'!#REF!</definedName>
    <definedName name="блок">'[2]1D_Gorin'!#REF!</definedName>
    <definedName name="ёёёёёёёёёёёёёёёёёёёёёёёёёёёёёёёёёёёёёёёёёёёёёёёёёёёёёёёёёёёёёёёёёёёёёёёёёёёёёёёёёёёёёёёёёё" localSheetId="0">'[2]1D_Gorin'!#REF!</definedName>
    <definedName name="ёёёёёёёёёёёёёёёёёёёёёёёёёёёёёёёёёёёёёёёёёёёёёёёёёёёёёёёёёёёёёёёёёёёёёёёёёёёёёёёёёёёёёёёёёё" localSheetId="2">'[2]1D_Gorin'!#REF!</definedName>
    <definedName name="ёёёёёёёёёёёёёёёёёёёёёёёёёёёёёёёёёёёёёёёёёёёёёёёёёёёёёёёёёёёёёёёёёёёёёёёёёёёёёёёёёёёёёёёёёё" localSheetId="1">'[2]1D_Gorin'!#REF!</definedName>
    <definedName name="ёёёёёёёёёёёёёёёёёёёёёёёёёёёёёёёёёёёёёёёёёёёёёёёёёёёёёёёёёёёёёёёёёёёёёёёёёёёёёёёёёёёёёёёёёё">'[2]1D_Gorin'!#REF!</definedName>
    <definedName name="_xlnm.Print_Titles" localSheetId="0">диспан!$A:$B,диспан!$11:$12</definedName>
    <definedName name="_xlnm.Print_Titles" localSheetId="2">'Репрод тариф '!$8:$9</definedName>
    <definedName name="_xlnm.Print_Titles" localSheetId="1">'Улубл  '!$10:$11</definedName>
    <definedName name="_xlnm.Print_Area" localSheetId="0">диспан!$A$4:$G$270</definedName>
    <definedName name="_xlnm.Print_Area" localSheetId="1">'Улубл  '!$A$3:$H$27</definedName>
  </definedNames>
  <calcPr calcId="145621"/>
</workbook>
</file>

<file path=xl/calcChain.xml><?xml version="1.0" encoding="utf-8"?>
<calcChain xmlns="http://schemas.openxmlformats.org/spreadsheetml/2006/main">
  <c r="G27" i="5" l="1"/>
  <c r="F27" i="5"/>
  <c r="E27" i="5"/>
  <c r="D27" i="5"/>
  <c r="G26" i="5"/>
  <c r="F26" i="5"/>
  <c r="E26" i="5"/>
  <c r="D26" i="5"/>
  <c r="G25" i="5"/>
  <c r="F25" i="5"/>
  <c r="E25" i="5"/>
  <c r="D25" i="5"/>
  <c r="G23" i="5"/>
  <c r="F23" i="5"/>
  <c r="E23" i="5"/>
  <c r="D23" i="5"/>
  <c r="G22" i="5"/>
  <c r="F22" i="5"/>
  <c r="E22" i="5"/>
  <c r="D22" i="5"/>
  <c r="G20" i="5"/>
  <c r="F20" i="5"/>
  <c r="E20" i="5"/>
  <c r="D20" i="5"/>
  <c r="G19" i="5"/>
  <c r="F19" i="5"/>
  <c r="E19" i="5"/>
  <c r="D19" i="5"/>
  <c r="G18" i="5"/>
  <c r="F18" i="5"/>
  <c r="E18" i="5"/>
  <c r="D18" i="5"/>
  <c r="G17" i="5"/>
  <c r="F17" i="5"/>
  <c r="E17" i="5"/>
  <c r="D17" i="5"/>
  <c r="G16" i="5"/>
  <c r="G15" i="5" s="1"/>
  <c r="F16" i="5"/>
  <c r="F15" i="5" s="1"/>
  <c r="E16" i="5"/>
  <c r="E15" i="5" s="1"/>
  <c r="D16" i="5"/>
  <c r="D15" i="5"/>
  <c r="C15" i="5"/>
  <c r="G270" i="4" l="1"/>
  <c r="F270" i="4"/>
  <c r="E270" i="4"/>
  <c r="D270" i="4"/>
  <c r="G269" i="4"/>
  <c r="F269" i="4"/>
  <c r="E269" i="4"/>
  <c r="D269" i="4"/>
  <c r="G268" i="4"/>
  <c r="F268" i="4"/>
  <c r="E268" i="4"/>
  <c r="D268" i="4"/>
  <c r="G267" i="4"/>
  <c r="F267" i="4"/>
  <c r="E267" i="4"/>
  <c r="D267" i="4"/>
  <c r="G266" i="4"/>
  <c r="F266" i="4"/>
  <c r="E266" i="4"/>
  <c r="D266" i="4"/>
  <c r="G265" i="4"/>
  <c r="F265" i="4"/>
  <c r="E265" i="4"/>
  <c r="D265" i="4"/>
  <c r="G264" i="4"/>
  <c r="F264" i="4"/>
  <c r="E264" i="4"/>
  <c r="D264" i="4"/>
  <c r="G263" i="4"/>
  <c r="F263" i="4"/>
  <c r="E263" i="4"/>
  <c r="D263" i="4"/>
  <c r="G262" i="4"/>
  <c r="F262" i="4"/>
  <c r="E262" i="4"/>
  <c r="D262" i="4"/>
  <c r="G261" i="4"/>
  <c r="F261" i="4"/>
  <c r="E261" i="4"/>
  <c r="D261" i="4"/>
  <c r="G260" i="4"/>
  <c r="F260" i="4"/>
  <c r="E260" i="4"/>
  <c r="D260" i="4"/>
  <c r="G259" i="4"/>
  <c r="F259" i="4"/>
  <c r="E259" i="4"/>
  <c r="D259" i="4"/>
  <c r="G258" i="4"/>
  <c r="F258" i="4"/>
  <c r="E258" i="4"/>
  <c r="D258" i="4"/>
  <c r="G257" i="4"/>
  <c r="F257" i="4"/>
  <c r="E257" i="4"/>
  <c r="D257" i="4"/>
  <c r="G256" i="4"/>
  <c r="F256" i="4"/>
  <c r="E256" i="4"/>
  <c r="D256" i="4"/>
  <c r="G255" i="4"/>
  <c r="F255" i="4"/>
  <c r="E255" i="4"/>
  <c r="D255" i="4"/>
  <c r="G254" i="4"/>
  <c r="F254" i="4"/>
  <c r="E254" i="4"/>
  <c r="D254" i="4"/>
  <c r="G253" i="4"/>
  <c r="F253" i="4"/>
  <c r="E253" i="4"/>
  <c r="D253" i="4"/>
  <c r="G252" i="4"/>
  <c r="F252" i="4"/>
  <c r="E252" i="4"/>
  <c r="D252" i="4"/>
  <c r="G251" i="4"/>
  <c r="F251" i="4"/>
  <c r="E251" i="4"/>
  <c r="D251" i="4"/>
  <c r="G250" i="4"/>
  <c r="F250" i="4"/>
  <c r="E250" i="4"/>
  <c r="D250" i="4"/>
  <c r="G249" i="4"/>
  <c r="F249" i="4"/>
  <c r="E249" i="4"/>
  <c r="D249" i="4"/>
  <c r="G248" i="4"/>
  <c r="F248" i="4"/>
  <c r="E248" i="4"/>
  <c r="D248" i="4"/>
  <c r="G247" i="4"/>
  <c r="F247" i="4"/>
  <c r="E247" i="4"/>
  <c r="D247" i="4"/>
  <c r="G246" i="4"/>
  <c r="F246" i="4"/>
  <c r="E246" i="4"/>
  <c r="D246" i="4"/>
  <c r="G245" i="4"/>
  <c r="F245" i="4"/>
  <c r="E245" i="4"/>
  <c r="D245" i="4"/>
  <c r="G244" i="4"/>
  <c r="F244" i="4"/>
  <c r="E244" i="4"/>
  <c r="D244" i="4"/>
  <c r="G243" i="4"/>
  <c r="F243" i="4"/>
  <c r="E243" i="4"/>
  <c r="D243" i="4"/>
  <c r="G242" i="4"/>
  <c r="F242" i="4"/>
  <c r="E242" i="4"/>
  <c r="D242" i="4"/>
  <c r="G241" i="4"/>
  <c r="F241" i="4"/>
  <c r="E241" i="4"/>
  <c r="D241" i="4"/>
  <c r="G239" i="4"/>
  <c r="F239" i="4"/>
  <c r="E239" i="4"/>
  <c r="D239" i="4"/>
  <c r="G238" i="4"/>
  <c r="F238" i="4"/>
  <c r="E238" i="4"/>
  <c r="D238" i="4"/>
  <c r="G237" i="4"/>
  <c r="F237" i="4"/>
  <c r="E237" i="4"/>
  <c r="D237" i="4"/>
  <c r="G236" i="4"/>
  <c r="F236" i="4"/>
  <c r="E236" i="4"/>
  <c r="D236" i="4"/>
  <c r="G235" i="4"/>
  <c r="F235" i="4"/>
  <c r="E235" i="4"/>
  <c r="D235" i="4"/>
  <c r="G234" i="4"/>
  <c r="F234" i="4"/>
  <c r="E234" i="4"/>
  <c r="D234" i="4"/>
  <c r="G233" i="4"/>
  <c r="F233" i="4"/>
  <c r="E233" i="4"/>
  <c r="D233" i="4"/>
  <c r="G232" i="4"/>
  <c r="F232" i="4"/>
  <c r="E232" i="4"/>
  <c r="D232" i="4"/>
  <c r="G231" i="4"/>
  <c r="F231" i="4"/>
  <c r="E231" i="4"/>
  <c r="D231" i="4"/>
  <c r="G230" i="4"/>
  <c r="F230" i="4"/>
  <c r="E230" i="4"/>
  <c r="D230" i="4"/>
  <c r="G229" i="4"/>
  <c r="F229" i="4"/>
  <c r="E229" i="4"/>
  <c r="D229" i="4"/>
  <c r="G228" i="4"/>
  <c r="F228" i="4"/>
  <c r="E228" i="4"/>
  <c r="D228" i="4"/>
  <c r="G227" i="4"/>
  <c r="F227" i="4"/>
  <c r="E227" i="4"/>
  <c r="D227" i="4"/>
  <c r="G226" i="4"/>
  <c r="F226" i="4"/>
  <c r="E226" i="4"/>
  <c r="D226" i="4"/>
  <c r="G225" i="4"/>
  <c r="F225" i="4"/>
  <c r="E225" i="4"/>
  <c r="D225" i="4"/>
  <c r="G224" i="4"/>
  <c r="F224" i="4"/>
  <c r="E224" i="4"/>
  <c r="D224" i="4"/>
  <c r="G223" i="4"/>
  <c r="F223" i="4"/>
  <c r="E223" i="4"/>
  <c r="D223" i="4"/>
  <c r="G222" i="4"/>
  <c r="F222" i="4"/>
  <c r="E222" i="4"/>
  <c r="D222" i="4"/>
  <c r="G221" i="4"/>
  <c r="F221" i="4"/>
  <c r="E221" i="4"/>
  <c r="D221" i="4"/>
  <c r="G220" i="4"/>
  <c r="F220" i="4"/>
  <c r="E220" i="4"/>
  <c r="D220" i="4"/>
  <c r="G219" i="4"/>
  <c r="F219" i="4"/>
  <c r="E219" i="4"/>
  <c r="D219" i="4"/>
  <c r="G218" i="4"/>
  <c r="F218" i="4"/>
  <c r="E218" i="4"/>
  <c r="D218" i="4"/>
  <c r="G217" i="4"/>
  <c r="F217" i="4"/>
  <c r="E217" i="4"/>
  <c r="D217" i="4"/>
  <c r="G216" i="4"/>
  <c r="F216" i="4"/>
  <c r="E216" i="4"/>
  <c r="D216" i="4"/>
  <c r="G215" i="4"/>
  <c r="F215" i="4"/>
  <c r="E215" i="4"/>
  <c r="D215" i="4"/>
  <c r="G214" i="4"/>
  <c r="F214" i="4"/>
  <c r="E214" i="4"/>
  <c r="D214" i="4"/>
  <c r="G213" i="4"/>
  <c r="F213" i="4"/>
  <c r="E213" i="4"/>
  <c r="D213" i="4"/>
  <c r="G212" i="4"/>
  <c r="F212" i="4"/>
  <c r="E212" i="4"/>
  <c r="D212" i="4"/>
  <c r="G211" i="4"/>
  <c r="F211" i="4"/>
  <c r="E211" i="4"/>
  <c r="D211" i="4"/>
  <c r="G210" i="4"/>
  <c r="F210" i="4"/>
  <c r="E210" i="4"/>
  <c r="D210" i="4"/>
  <c r="G208" i="4"/>
  <c r="F208" i="4"/>
  <c r="E208" i="4"/>
  <c r="D208" i="4"/>
  <c r="G207" i="4"/>
  <c r="F207" i="4"/>
  <c r="E207" i="4"/>
  <c r="D207" i="4"/>
  <c r="G206" i="4"/>
  <c r="F206" i="4"/>
  <c r="E206" i="4"/>
  <c r="D206" i="4"/>
  <c r="G205" i="4"/>
  <c r="F205" i="4"/>
  <c r="E205" i="4"/>
  <c r="D205" i="4"/>
  <c r="G204" i="4"/>
  <c r="F204" i="4"/>
  <c r="E204" i="4"/>
  <c r="D204" i="4"/>
  <c r="G203" i="4"/>
  <c r="F203" i="4"/>
  <c r="E203" i="4"/>
  <c r="D203" i="4"/>
  <c r="G202" i="4"/>
  <c r="F202" i="4"/>
  <c r="E202" i="4"/>
  <c r="D202" i="4"/>
  <c r="G201" i="4"/>
  <c r="F201" i="4"/>
  <c r="E201" i="4"/>
  <c r="D201" i="4"/>
  <c r="G200" i="4"/>
  <c r="F200" i="4"/>
  <c r="E200" i="4"/>
  <c r="D200" i="4"/>
  <c r="G199" i="4"/>
  <c r="F199" i="4"/>
  <c r="E199" i="4"/>
  <c r="D199" i="4"/>
  <c r="G198" i="4"/>
  <c r="F198" i="4"/>
  <c r="E198" i="4"/>
  <c r="D198" i="4"/>
  <c r="G197" i="4"/>
  <c r="F197" i="4"/>
  <c r="E197" i="4"/>
  <c r="D197" i="4"/>
  <c r="G196" i="4"/>
  <c r="F196" i="4"/>
  <c r="E196" i="4"/>
  <c r="D196" i="4"/>
  <c r="G195" i="4"/>
  <c r="F195" i="4"/>
  <c r="E195" i="4"/>
  <c r="D195" i="4"/>
  <c r="G194" i="4"/>
  <c r="F194" i="4"/>
  <c r="E194" i="4"/>
  <c r="D194" i="4"/>
  <c r="G193" i="4"/>
  <c r="F193" i="4"/>
  <c r="E193" i="4"/>
  <c r="D193" i="4"/>
  <c r="G192" i="4"/>
  <c r="F192" i="4"/>
  <c r="E192" i="4"/>
  <c r="D192" i="4"/>
  <c r="G191" i="4"/>
  <c r="F191" i="4"/>
  <c r="E191" i="4"/>
  <c r="D191" i="4"/>
  <c r="G189" i="4"/>
  <c r="F189" i="4"/>
  <c r="E189" i="4"/>
  <c r="D189" i="4"/>
  <c r="G188" i="4"/>
  <c r="F188" i="4"/>
  <c r="E188" i="4"/>
  <c r="D188" i="4"/>
  <c r="G187" i="4"/>
  <c r="F187" i="4"/>
  <c r="E187" i="4"/>
  <c r="D187" i="4"/>
  <c r="G186" i="4"/>
  <c r="F186" i="4"/>
  <c r="E186" i="4"/>
  <c r="D186" i="4"/>
  <c r="G185" i="4"/>
  <c r="F185" i="4"/>
  <c r="E185" i="4"/>
  <c r="D185" i="4"/>
  <c r="G184" i="4"/>
  <c r="F184" i="4"/>
  <c r="E184" i="4"/>
  <c r="D184" i="4"/>
  <c r="G183" i="4"/>
  <c r="F183" i="4"/>
  <c r="E183" i="4"/>
  <c r="D183" i="4"/>
  <c r="G182" i="4"/>
  <c r="F182" i="4"/>
  <c r="E182" i="4"/>
  <c r="D182" i="4"/>
  <c r="G181" i="4"/>
  <c r="F181" i="4"/>
  <c r="E181" i="4"/>
  <c r="D181" i="4"/>
  <c r="G180" i="4"/>
  <c r="F180" i="4"/>
  <c r="E180" i="4"/>
  <c r="D180" i="4"/>
  <c r="G179" i="4"/>
  <c r="F179" i="4"/>
  <c r="E179" i="4"/>
  <c r="D179" i="4"/>
  <c r="G178" i="4"/>
  <c r="F178" i="4"/>
  <c r="E178" i="4"/>
  <c r="D178" i="4"/>
  <c r="G177" i="4"/>
  <c r="F177" i="4"/>
  <c r="E177" i="4"/>
  <c r="D177" i="4"/>
  <c r="G176" i="4"/>
  <c r="F176" i="4"/>
  <c r="E176" i="4"/>
  <c r="D176" i="4"/>
  <c r="G175" i="4"/>
  <c r="F175" i="4"/>
  <c r="E175" i="4"/>
  <c r="D175" i="4"/>
  <c r="G174" i="4"/>
  <c r="F174" i="4"/>
  <c r="E174" i="4"/>
  <c r="D174" i="4"/>
  <c r="G173" i="4"/>
  <c r="F173" i="4"/>
  <c r="E173" i="4"/>
  <c r="D173" i="4"/>
  <c r="G172" i="4"/>
  <c r="F172" i="4"/>
  <c r="E172" i="4"/>
  <c r="D172" i="4"/>
  <c r="G170" i="4"/>
  <c r="F170" i="4"/>
  <c r="E170" i="4"/>
  <c r="D170" i="4"/>
  <c r="G169" i="4"/>
  <c r="F169" i="4"/>
  <c r="E169" i="4"/>
  <c r="D169" i="4"/>
  <c r="G168" i="4"/>
  <c r="F168" i="4"/>
  <c r="E168" i="4"/>
  <c r="D168" i="4"/>
  <c r="G167" i="4"/>
  <c r="F167" i="4"/>
  <c r="E167" i="4"/>
  <c r="D167" i="4"/>
  <c r="G166" i="4"/>
  <c r="F166" i="4"/>
  <c r="E166" i="4"/>
  <c r="D166" i="4"/>
  <c r="G165" i="4"/>
  <c r="F165" i="4"/>
  <c r="E165" i="4"/>
  <c r="D165" i="4"/>
  <c r="G164" i="4"/>
  <c r="F164" i="4"/>
  <c r="E164" i="4"/>
  <c r="D164" i="4"/>
  <c r="G163" i="4"/>
  <c r="F163" i="4"/>
  <c r="E163" i="4"/>
  <c r="D163" i="4"/>
  <c r="G162" i="4"/>
  <c r="F162" i="4"/>
  <c r="E162" i="4"/>
  <c r="D162" i="4"/>
  <c r="G161" i="4"/>
  <c r="F161" i="4"/>
  <c r="E161" i="4"/>
  <c r="D161" i="4"/>
  <c r="G160" i="4"/>
  <c r="F160" i="4"/>
  <c r="E160" i="4"/>
  <c r="D160" i="4"/>
  <c r="G159" i="4"/>
  <c r="F159" i="4"/>
  <c r="E159" i="4"/>
  <c r="D159" i="4"/>
  <c r="G158" i="4"/>
  <c r="F158" i="4"/>
  <c r="E158" i="4"/>
  <c r="D158" i="4"/>
  <c r="G157" i="4"/>
  <c r="F157" i="4"/>
  <c r="E157" i="4"/>
  <c r="D157" i="4"/>
  <c r="G156" i="4"/>
  <c r="F156" i="4"/>
  <c r="E156" i="4"/>
  <c r="D156" i="4"/>
  <c r="G155" i="4"/>
  <c r="F155" i="4"/>
  <c r="E155" i="4"/>
  <c r="D155" i="4"/>
  <c r="G154" i="4"/>
  <c r="F154" i="4"/>
  <c r="E154" i="4"/>
  <c r="D154" i="4"/>
  <c r="G153" i="4"/>
  <c r="F153" i="4"/>
  <c r="E153" i="4"/>
  <c r="D153" i="4"/>
  <c r="G151" i="4"/>
  <c r="F151" i="4"/>
  <c r="E151" i="4"/>
  <c r="D151" i="4"/>
  <c r="G150" i="4"/>
  <c r="F150" i="4"/>
  <c r="E150" i="4"/>
  <c r="D150" i="4"/>
  <c r="G149" i="4"/>
  <c r="F149" i="4"/>
  <c r="E149" i="4"/>
  <c r="D149" i="4"/>
  <c r="G148" i="4"/>
  <c r="F148" i="4"/>
  <c r="E148" i="4"/>
  <c r="D148" i="4"/>
  <c r="G147" i="4"/>
  <c r="F147" i="4"/>
  <c r="E147" i="4"/>
  <c r="D147" i="4"/>
  <c r="G146" i="4"/>
  <c r="F146" i="4"/>
  <c r="E146" i="4"/>
  <c r="D146" i="4"/>
  <c r="G145" i="4"/>
  <c r="F145" i="4"/>
  <c r="E145" i="4"/>
  <c r="D145" i="4"/>
  <c r="G144" i="4"/>
  <c r="F144" i="4"/>
  <c r="E144" i="4"/>
  <c r="D144" i="4"/>
  <c r="G143" i="4"/>
  <c r="F143" i="4"/>
  <c r="E143" i="4"/>
  <c r="D143" i="4"/>
  <c r="G142" i="4"/>
  <c r="F142" i="4"/>
  <c r="E142" i="4"/>
  <c r="D142" i="4"/>
  <c r="G141" i="4"/>
  <c r="F141" i="4"/>
  <c r="E141" i="4"/>
  <c r="D141" i="4"/>
  <c r="G140" i="4"/>
  <c r="F140" i="4"/>
  <c r="E140" i="4"/>
  <c r="D140" i="4"/>
  <c r="G138" i="4"/>
  <c r="F138" i="4"/>
  <c r="E138" i="4"/>
  <c r="D138" i="4"/>
  <c r="G137" i="4"/>
  <c r="F137" i="4"/>
  <c r="E137" i="4"/>
  <c r="D137" i="4"/>
  <c r="G136" i="4"/>
  <c r="F136" i="4"/>
  <c r="E136" i="4"/>
  <c r="D136" i="4"/>
  <c r="G135" i="4"/>
  <c r="F135" i="4"/>
  <c r="E135" i="4"/>
  <c r="D135" i="4"/>
  <c r="G134" i="4"/>
  <c r="F134" i="4"/>
  <c r="E134" i="4"/>
  <c r="D134" i="4"/>
  <c r="G133" i="4"/>
  <c r="F133" i="4"/>
  <c r="E133" i="4"/>
  <c r="D133" i="4"/>
  <c r="G132" i="4"/>
  <c r="F132" i="4"/>
  <c r="E132" i="4"/>
  <c r="D132" i="4"/>
  <c r="G131" i="4"/>
  <c r="F131" i="4"/>
  <c r="E131" i="4"/>
  <c r="D131" i="4"/>
  <c r="G130" i="4"/>
  <c r="F130" i="4"/>
  <c r="E130" i="4"/>
  <c r="D130" i="4"/>
  <c r="G129" i="4"/>
  <c r="F129" i="4"/>
  <c r="E129" i="4"/>
  <c r="D129" i="4"/>
  <c r="G128" i="4"/>
  <c r="F128" i="4"/>
  <c r="E128" i="4"/>
  <c r="D128" i="4"/>
  <c r="G127" i="4"/>
  <c r="F127" i="4"/>
  <c r="E127" i="4"/>
  <c r="D127" i="4"/>
  <c r="G126" i="4"/>
  <c r="F126" i="4"/>
  <c r="E126" i="4"/>
  <c r="D126" i="4"/>
  <c r="G125" i="4"/>
  <c r="F125" i="4"/>
  <c r="E125" i="4"/>
  <c r="D125" i="4"/>
  <c r="G124" i="4"/>
  <c r="F124" i="4"/>
  <c r="E124" i="4"/>
  <c r="D124" i="4"/>
  <c r="G123" i="4"/>
  <c r="F123" i="4"/>
  <c r="E123" i="4"/>
  <c r="D123" i="4"/>
  <c r="G122" i="4"/>
  <c r="F122" i="4"/>
  <c r="E122" i="4"/>
  <c r="D122" i="4"/>
  <c r="G121" i="4"/>
  <c r="F121" i="4"/>
  <c r="E121" i="4"/>
  <c r="D121" i="4"/>
  <c r="G120" i="4"/>
  <c r="F120" i="4"/>
  <c r="E120" i="4"/>
  <c r="D120" i="4"/>
  <c r="G119" i="4"/>
  <c r="F119" i="4"/>
  <c r="E119" i="4"/>
  <c r="D119" i="4"/>
  <c r="G118" i="4"/>
  <c r="F118" i="4"/>
  <c r="E118" i="4"/>
  <c r="D118" i="4"/>
  <c r="G117" i="4"/>
  <c r="F117" i="4"/>
  <c r="E117" i="4"/>
  <c r="D117" i="4"/>
  <c r="G116" i="4"/>
  <c r="F116" i="4"/>
  <c r="E116" i="4"/>
  <c r="D116" i="4"/>
  <c r="G115" i="4"/>
  <c r="F115" i="4"/>
  <c r="E115" i="4"/>
  <c r="D115" i="4"/>
  <c r="G114" i="4"/>
  <c r="F114" i="4"/>
  <c r="E114" i="4"/>
  <c r="D114" i="4"/>
  <c r="G113" i="4"/>
  <c r="F113" i="4"/>
  <c r="E113" i="4"/>
  <c r="D113" i="4"/>
  <c r="G112" i="4"/>
  <c r="F112" i="4"/>
  <c r="E112" i="4"/>
  <c r="D112" i="4"/>
  <c r="G111" i="4"/>
  <c r="F111" i="4"/>
  <c r="E111" i="4"/>
  <c r="D111" i="4"/>
  <c r="G110" i="4"/>
  <c r="F110" i="4"/>
  <c r="E110" i="4"/>
  <c r="D110" i="4"/>
  <c r="G109" i="4"/>
  <c r="F109" i="4"/>
  <c r="E109" i="4"/>
  <c r="D109" i="4"/>
  <c r="G108" i="4"/>
  <c r="F108" i="4"/>
  <c r="E108" i="4"/>
  <c r="D108" i="4"/>
  <c r="G107" i="4"/>
  <c r="F107" i="4"/>
  <c r="E107" i="4"/>
  <c r="D107" i="4"/>
  <c r="G106" i="4"/>
  <c r="F106" i="4"/>
  <c r="E106" i="4"/>
  <c r="D106" i="4"/>
  <c r="G105" i="4"/>
  <c r="F105" i="4"/>
  <c r="E105" i="4"/>
  <c r="D105" i="4"/>
  <c r="G104" i="4"/>
  <c r="F104" i="4"/>
  <c r="E104" i="4"/>
  <c r="D104" i="4"/>
  <c r="G103" i="4"/>
  <c r="F103" i="4"/>
  <c r="E103" i="4"/>
  <c r="D103" i="4"/>
  <c r="G102" i="4"/>
  <c r="F102" i="4"/>
  <c r="E102" i="4"/>
  <c r="D102" i="4"/>
  <c r="G101" i="4"/>
  <c r="F101" i="4"/>
  <c r="E101" i="4"/>
  <c r="D101" i="4"/>
  <c r="G100" i="4"/>
  <c r="F100" i="4"/>
  <c r="E100" i="4"/>
  <c r="D100" i="4"/>
  <c r="G98" i="4"/>
  <c r="F98" i="4"/>
  <c r="E98" i="4"/>
  <c r="D98" i="4"/>
  <c r="G97" i="4"/>
  <c r="F97" i="4"/>
  <c r="E97" i="4"/>
  <c r="D97" i="4"/>
  <c r="G96" i="4"/>
  <c r="F96" i="4"/>
  <c r="E96" i="4"/>
  <c r="D96" i="4"/>
  <c r="G95" i="4"/>
  <c r="F95" i="4"/>
  <c r="E95" i="4"/>
  <c r="D95" i="4"/>
  <c r="G94" i="4"/>
  <c r="F94" i="4"/>
  <c r="E94" i="4"/>
  <c r="D94" i="4"/>
  <c r="G93" i="4"/>
  <c r="F93" i="4"/>
  <c r="E93" i="4"/>
  <c r="D93" i="4"/>
  <c r="G92" i="4"/>
  <c r="F92" i="4"/>
  <c r="E92" i="4"/>
  <c r="D92" i="4"/>
  <c r="G91" i="4"/>
  <c r="F91" i="4"/>
  <c r="E91" i="4"/>
  <c r="D91" i="4"/>
  <c r="G90" i="4"/>
  <c r="F90" i="4"/>
  <c r="E90" i="4"/>
  <c r="D90" i="4"/>
  <c r="G89" i="4"/>
  <c r="F89" i="4"/>
  <c r="E89" i="4"/>
  <c r="D89" i="4"/>
  <c r="G88" i="4"/>
  <c r="F88" i="4"/>
  <c r="E88" i="4"/>
  <c r="D88" i="4"/>
  <c r="G87" i="4"/>
  <c r="F87" i="4"/>
  <c r="E87" i="4"/>
  <c r="D87" i="4"/>
  <c r="G86" i="4"/>
  <c r="F86" i="4"/>
  <c r="E86" i="4"/>
  <c r="D86" i="4"/>
  <c r="G85" i="4"/>
  <c r="F85" i="4"/>
  <c r="E85" i="4"/>
  <c r="D85" i="4"/>
  <c r="G84" i="4"/>
  <c r="F84" i="4"/>
  <c r="E84" i="4"/>
  <c r="D84" i="4"/>
  <c r="G83" i="4"/>
  <c r="F83" i="4"/>
  <c r="E83" i="4"/>
  <c r="D83" i="4"/>
  <c r="G82" i="4"/>
  <c r="F82" i="4"/>
  <c r="E82" i="4"/>
  <c r="D82" i="4"/>
  <c r="G81" i="4"/>
  <c r="F81" i="4"/>
  <c r="E81" i="4"/>
  <c r="D81" i="4"/>
  <c r="G80" i="4"/>
  <c r="F80" i="4"/>
  <c r="E80" i="4"/>
  <c r="D80" i="4"/>
  <c r="G79" i="4"/>
  <c r="F79" i="4"/>
  <c r="E79" i="4"/>
  <c r="D79" i="4"/>
  <c r="G78" i="4"/>
  <c r="F78" i="4"/>
  <c r="E78" i="4"/>
  <c r="D78" i="4"/>
  <c r="G77" i="4"/>
  <c r="F77" i="4"/>
  <c r="E77" i="4"/>
  <c r="D77" i="4"/>
  <c r="G76" i="4"/>
  <c r="F76" i="4"/>
  <c r="E76" i="4"/>
  <c r="D76" i="4"/>
  <c r="G75" i="4"/>
  <c r="F75" i="4"/>
  <c r="E75" i="4"/>
  <c r="D75" i="4"/>
  <c r="G74" i="4"/>
  <c r="F74" i="4"/>
  <c r="E74" i="4"/>
  <c r="D74" i="4"/>
  <c r="G73" i="4"/>
  <c r="F73" i="4"/>
  <c r="E73" i="4"/>
  <c r="D73" i="4"/>
  <c r="G72" i="4"/>
  <c r="F72" i="4"/>
  <c r="E72" i="4"/>
  <c r="D72" i="4"/>
  <c r="G71" i="4"/>
  <c r="F71" i="4"/>
  <c r="E71" i="4"/>
  <c r="D71" i="4"/>
  <c r="G70" i="4"/>
  <c r="F70" i="4"/>
  <c r="E70" i="4"/>
  <c r="D70" i="4"/>
  <c r="G69" i="4"/>
  <c r="F69" i="4"/>
  <c r="E69" i="4"/>
  <c r="D69" i="4"/>
  <c r="G68" i="4"/>
  <c r="F68" i="4"/>
  <c r="E68" i="4"/>
  <c r="D68" i="4"/>
  <c r="G67" i="4"/>
  <c r="F67" i="4"/>
  <c r="E67" i="4"/>
  <c r="D67" i="4"/>
  <c r="G66" i="4"/>
  <c r="F66" i="4"/>
  <c r="E66" i="4"/>
  <c r="D66" i="4"/>
  <c r="G65" i="4"/>
  <c r="F65" i="4"/>
  <c r="E65" i="4"/>
  <c r="D65" i="4"/>
  <c r="G64" i="4"/>
  <c r="F64" i="4"/>
  <c r="E64" i="4"/>
  <c r="D64" i="4"/>
  <c r="G63" i="4"/>
  <c r="F63" i="4"/>
  <c r="E63" i="4"/>
  <c r="D63" i="4"/>
  <c r="G62" i="4"/>
  <c r="F62" i="4"/>
  <c r="E62" i="4"/>
  <c r="D62" i="4"/>
  <c r="G61" i="4"/>
  <c r="F61" i="4"/>
  <c r="E61" i="4"/>
  <c r="D61" i="4"/>
  <c r="G60" i="4"/>
  <c r="F60" i="4"/>
  <c r="E60" i="4"/>
  <c r="D60" i="4"/>
  <c r="G58" i="4"/>
  <c r="F58" i="4"/>
  <c r="E58" i="4"/>
  <c r="D58" i="4"/>
  <c r="G57" i="4"/>
  <c r="F57" i="4"/>
  <c r="E57" i="4"/>
  <c r="D57" i="4"/>
  <c r="G56" i="4"/>
  <c r="F56" i="4"/>
  <c r="E56" i="4"/>
  <c r="D56" i="4"/>
  <c r="G55" i="4"/>
  <c r="F55" i="4"/>
  <c r="E55" i="4"/>
  <c r="D55" i="4"/>
  <c r="G54" i="4"/>
  <c r="F54" i="4"/>
  <c r="E54" i="4"/>
  <c r="D54" i="4"/>
  <c r="G53" i="4"/>
  <c r="F53" i="4"/>
  <c r="E53" i="4"/>
  <c r="D53" i="4"/>
  <c r="G52" i="4"/>
  <c r="F52" i="4"/>
  <c r="E52" i="4"/>
  <c r="D52" i="4"/>
  <c r="G51" i="4"/>
  <c r="F51" i="4"/>
  <c r="E51" i="4"/>
  <c r="D51" i="4"/>
  <c r="G50" i="4"/>
  <c r="F50" i="4"/>
  <c r="E50" i="4"/>
  <c r="D50" i="4"/>
  <c r="G49" i="4"/>
  <c r="F49" i="4"/>
  <c r="E49" i="4"/>
  <c r="D49" i="4"/>
  <c r="G48" i="4"/>
  <c r="F48" i="4"/>
  <c r="E48" i="4"/>
  <c r="D48" i="4"/>
  <c r="G47" i="4"/>
  <c r="F47" i="4"/>
  <c r="E47" i="4"/>
  <c r="D47" i="4"/>
  <c r="G46" i="4"/>
  <c r="F46" i="4"/>
  <c r="E46" i="4"/>
  <c r="D46" i="4"/>
  <c r="G45" i="4"/>
  <c r="F45" i="4"/>
  <c r="E45" i="4"/>
  <c r="D45" i="4"/>
  <c r="G44" i="4"/>
  <c r="F44" i="4"/>
  <c r="E44" i="4"/>
  <c r="D44" i="4"/>
  <c r="G43" i="4"/>
  <c r="F43" i="4"/>
  <c r="E43" i="4"/>
  <c r="D43" i="4"/>
  <c r="G42" i="4"/>
  <c r="F42" i="4"/>
  <c r="E42" i="4"/>
  <c r="D42" i="4"/>
  <c r="G41" i="4"/>
  <c r="F41" i="4"/>
  <c r="E41" i="4"/>
  <c r="D41" i="4"/>
  <c r="G40" i="4"/>
  <c r="F40" i="4"/>
  <c r="E40" i="4"/>
  <c r="D40" i="4"/>
  <c r="G39" i="4"/>
  <c r="F39" i="4"/>
  <c r="E39" i="4"/>
  <c r="D39" i="4"/>
  <c r="G38" i="4"/>
  <c r="F38" i="4"/>
  <c r="E38" i="4"/>
  <c r="D38" i="4"/>
  <c r="G37" i="4"/>
  <c r="F37" i="4"/>
  <c r="E37" i="4"/>
  <c r="D37" i="4"/>
  <c r="G36" i="4"/>
  <c r="F36" i="4"/>
  <c r="E36" i="4"/>
  <c r="D36" i="4"/>
  <c r="G35" i="4"/>
  <c r="F35" i="4"/>
  <c r="E35" i="4"/>
  <c r="D35" i="4"/>
  <c r="G34" i="4"/>
  <c r="F34" i="4"/>
  <c r="E34" i="4"/>
  <c r="D34" i="4"/>
  <c r="G33" i="4"/>
  <c r="F33" i="4"/>
  <c r="E33" i="4"/>
  <c r="D33" i="4"/>
  <c r="G32" i="4"/>
  <c r="F32" i="4"/>
  <c r="E32" i="4"/>
  <c r="D32" i="4"/>
  <c r="G31" i="4"/>
  <c r="F31" i="4"/>
  <c r="E31" i="4"/>
  <c r="D31" i="4"/>
  <c r="G30" i="4"/>
  <c r="F30" i="4"/>
  <c r="E30" i="4"/>
  <c r="D30" i="4"/>
  <c r="G29" i="4"/>
  <c r="F29" i="4"/>
  <c r="E29" i="4"/>
  <c r="D29" i="4"/>
  <c r="G28" i="4"/>
  <c r="F28" i="4"/>
  <c r="E28" i="4"/>
  <c r="D28" i="4"/>
  <c r="G27" i="4"/>
  <c r="F27" i="4"/>
  <c r="E27" i="4"/>
  <c r="D27" i="4"/>
  <c r="G26" i="4"/>
  <c r="F26" i="4"/>
  <c r="E26" i="4"/>
  <c r="D26" i="4"/>
  <c r="G25" i="4"/>
  <c r="F25" i="4"/>
  <c r="E25" i="4"/>
  <c r="D25" i="4"/>
  <c r="G24" i="4"/>
  <c r="F24" i="4"/>
  <c r="E24" i="4"/>
  <c r="D24" i="4"/>
  <c r="G23" i="4"/>
  <c r="F23" i="4"/>
  <c r="E23" i="4"/>
  <c r="D23" i="4"/>
  <c r="G22" i="4"/>
  <c r="F22" i="4"/>
  <c r="E22" i="4"/>
  <c r="D22" i="4"/>
  <c r="G21" i="4"/>
  <c r="F21" i="4"/>
  <c r="E21" i="4"/>
  <c r="D21" i="4"/>
  <c r="G20" i="4"/>
  <c r="F20" i="4"/>
  <c r="E20" i="4"/>
  <c r="D20" i="4"/>
  <c r="G18" i="4"/>
  <c r="F18" i="4"/>
  <c r="E18" i="4"/>
  <c r="D18" i="4"/>
  <c r="G16" i="4"/>
  <c r="F16" i="4"/>
  <c r="E16" i="4"/>
  <c r="D16" i="4"/>
  <c r="G14" i="4"/>
  <c r="F14" i="4"/>
  <c r="E14" i="4"/>
  <c r="D14" i="4"/>
  <c r="G27" i="3"/>
  <c r="F27" i="3"/>
  <c r="E27" i="3"/>
  <c r="D27" i="3"/>
  <c r="G26" i="3"/>
  <c r="F26" i="3"/>
  <c r="E26" i="3"/>
  <c r="D26" i="3"/>
  <c r="G25" i="3"/>
  <c r="F25" i="3"/>
  <c r="E25" i="3"/>
  <c r="D25" i="3"/>
  <c r="G24" i="3"/>
  <c r="F24" i="3"/>
  <c r="E24" i="3"/>
  <c r="D24" i="3"/>
  <c r="G23" i="3"/>
  <c r="F23" i="3"/>
  <c r="E23" i="3"/>
  <c r="D23" i="3"/>
  <c r="G21" i="3"/>
  <c r="F21" i="3"/>
  <c r="E21" i="3"/>
  <c r="D21" i="3"/>
  <c r="G20" i="3"/>
  <c r="F20" i="3"/>
  <c r="E20" i="3"/>
  <c r="D20" i="3"/>
  <c r="G19" i="3"/>
  <c r="F19" i="3"/>
  <c r="E19" i="3"/>
  <c r="D19" i="3"/>
  <c r="G18" i="3"/>
  <c r="F18" i="3"/>
  <c r="E18" i="3"/>
  <c r="D18" i="3"/>
  <c r="G17" i="3"/>
  <c r="F17" i="3"/>
  <c r="E17" i="3"/>
  <c r="D17" i="3"/>
  <c r="G14" i="3"/>
  <c r="F14" i="3"/>
  <c r="E14" i="3"/>
  <c r="D14" i="3"/>
  <c r="G13" i="3"/>
  <c r="F13" i="3"/>
  <c r="E13" i="3"/>
  <c r="D13" i="3"/>
  <c r="G12" i="3"/>
  <c r="F12" i="3"/>
  <c r="E12" i="3"/>
  <c r="D12" i="3"/>
</calcChain>
</file>

<file path=xl/sharedStrings.xml><?xml version="1.0" encoding="utf-8"?>
<sst xmlns="http://schemas.openxmlformats.org/spreadsheetml/2006/main" count="357" uniqueCount="189">
  <si>
    <t>Тарифы на оплату профилактических мероприятий отдельных категорий граждан</t>
  </si>
  <si>
    <t>Таблица №1</t>
  </si>
  <si>
    <t xml:space="preserve">Тарифы на оплату медицинской помощи в рамках мероприятий по диспансеризации и профилактическим осмотрам отдельных категорий граждан </t>
  </si>
  <si>
    <t>№ п/п</t>
  </si>
  <si>
    <t>Наименование</t>
  </si>
  <si>
    <t>Базовый тариф</t>
  </si>
  <si>
    <t>Тарифы на оплату медицинской помощи, руб.</t>
  </si>
  <si>
    <t xml:space="preserve"> 1 районная группа</t>
  </si>
  <si>
    <t xml:space="preserve"> 2 районная группа</t>
  </si>
  <si>
    <t xml:space="preserve"> 3 районная группа</t>
  </si>
  <si>
    <t xml:space="preserve"> 4 районная группа</t>
  </si>
  <si>
    <t>Законченный случай диспансеризации детей-сирот, детей, оставшихся без попечения родителей, в том числе усыновленных (удочеренных), принятых под опеку (попечительство), в приемную или патронатную семью, прибывающих в стационарных учреждениях детей-сирот и детей, находящихся в трудной жизненной ситуации</t>
  </si>
  <si>
    <t>0-17</t>
  </si>
  <si>
    <t>1.1</t>
  </si>
  <si>
    <t>Законченный случай диспансеризации детей-сирот, детей, оставшихся без попечения родителей, в том числе усыновленных (удочеренных), принятых под опеку (попечительство), в приемную или патронатную семью, прибывающих в стационарных учреждениях детей-сирот и детей, находящихся в трудной жизненной ситуации, проводимой в выходные дни</t>
  </si>
  <si>
    <t>1.2</t>
  </si>
  <si>
    <t xml:space="preserve">Законченный случай диспансеризации детей-сирот, детей, оставшихся без попечения родителей, в том числе усыновленных (удочеренных), принятых под опеку (попечительство), в приемную или патронатную семью, прибывающих в стационарных учреждениях детей-сирот и детей, находящихся в трудной жизненной ситуации, проводимой мобильными медицинскими бригадами </t>
  </si>
  <si>
    <t>Законченный случай I этапа диспансеризации определенных групп  взрослого населения</t>
  </si>
  <si>
    <t>Мужчины 21,27,33</t>
  </si>
  <si>
    <t>Мужчины 18,24,30</t>
  </si>
  <si>
    <t>Мужчины 39</t>
  </si>
  <si>
    <t xml:space="preserve"> Мужчины 36</t>
  </si>
  <si>
    <t>Мужчины 41, 43, 47, 49, 53, 59, 61, 79, 81, 87, 91, 93, 97, 99</t>
  </si>
  <si>
    <t>Мужчины 85</t>
  </si>
  <si>
    <t>Мужчины 51, 57, 63, 77, 83, 89</t>
  </si>
  <si>
    <t>Мужчины 95</t>
  </si>
  <si>
    <t>Мужчины 76, 78, 82, 84, 88, 90, 94, 96</t>
  </si>
  <si>
    <t>Мужчины 80, 86, 92, 98</t>
  </si>
  <si>
    <t>Мужчины 55</t>
  </si>
  <si>
    <t>Мужчины 67, 69, 73</t>
  </si>
  <si>
    <t>Мужчины 75</t>
  </si>
  <si>
    <t>Мужчины 71</t>
  </si>
  <si>
    <t>Мужчины 65</t>
  </si>
  <si>
    <t>Мужчины 40, 44, 46, 52, 56, 58, 62, 66, 70, 72</t>
  </si>
  <si>
    <t>Мужчины 42, 48, 54, 68, 74</t>
  </si>
  <si>
    <t>Мужчины 45</t>
  </si>
  <si>
    <t>Мужчины 50, 64</t>
  </si>
  <si>
    <t>Мужчины 60</t>
  </si>
  <si>
    <t>Женщины 21, 27, 33</t>
  </si>
  <si>
    <t>Женщины 18, 24, 30</t>
  </si>
  <si>
    <t>Женщины 39</t>
  </si>
  <si>
    <t>Женщины 41, 43, 47, 49, 53, 59, 61, 79, 81, 87, 91, 93, 97, 99</t>
  </si>
  <si>
    <t>Женщины 55,85</t>
  </si>
  <si>
    <t>Женщины 36</t>
  </si>
  <si>
    <t>Женщины 77, 83, 89</t>
  </si>
  <si>
    <t>Женщины 95</t>
  </si>
  <si>
    <t>Женщины 76, 78, 82, 84, 88, 90, 94, 96</t>
  </si>
  <si>
    <t>Женщины 51, 57, 63</t>
  </si>
  <si>
    <t>Женщины 80, 86, 92, 98</t>
  </si>
  <si>
    <t>Женщины 67, 69, 73</t>
  </si>
  <si>
    <t>Женщины 75</t>
  </si>
  <si>
    <t>Женщины 71</t>
  </si>
  <si>
    <t>Женщины 65</t>
  </si>
  <si>
    <t>Женщины 45</t>
  </si>
  <si>
    <t>Женщины 66, 70, 72, 40, 44, 46, 50, 52, 56, 58, 62, 64</t>
  </si>
  <si>
    <t>Женщины 68, 74</t>
  </si>
  <si>
    <t>Женщины 42, 48, 54, 60</t>
  </si>
  <si>
    <t>2.1</t>
  </si>
  <si>
    <t>Законченный случай I этапа диспансеризации определенных групп  взрослого населения, проводимой в выходные дни</t>
  </si>
  <si>
    <t>2.2</t>
  </si>
  <si>
    <t>Законченный случай I этапа диспансеризации определенных групп  взрослого населения, проводимой мобильными медицинскими бригадами</t>
  </si>
  <si>
    <t>Законченный случай II этапа диспансеризации определенных групп  взрослого населения</t>
  </si>
  <si>
    <t>Осмотр (консультация) врачом-терапевтом, врачом-специалистом</t>
  </si>
  <si>
    <t>Дуплексное сканирование брахицефальных артерий</t>
  </si>
  <si>
    <t>Колоноскопия</t>
  </si>
  <si>
    <t>Видеоколоноскопия</t>
  </si>
  <si>
    <t>Ректороманоскопия</t>
  </si>
  <si>
    <t>Эзофагогастродуоденоскопия</t>
  </si>
  <si>
    <t>Рентгенография легких</t>
  </si>
  <si>
    <t>Компьютерная томография легких</t>
  </si>
  <si>
    <t>Спирометрия</t>
  </si>
  <si>
    <t>Проведение исследования уровня гликированного гемоглобина в крови</t>
  </si>
  <si>
    <t xml:space="preserve"> Исследование на выявление злокачественных новообразований кожи и (или) слизистых оболочек:осмотр кожи под увеличением (дерматоскопия)</t>
  </si>
  <si>
    <t xml:space="preserve">Проведение индивидуального или группового углубленного профилактического консультирования </t>
  </si>
  <si>
    <t>Законченный случай профилактических медицинских осмотров лиц старше 18 лет</t>
  </si>
  <si>
    <t>Мужчины 19, 21, 23, 27, 29, 31, 33</t>
  </si>
  <si>
    <t xml:space="preserve">Мужчины  25     </t>
  </si>
  <si>
    <t>Мужчины 18, 20, 22, 24, 26, 28, 30, 32, 34</t>
  </si>
  <si>
    <t>Мужчины  37, 39</t>
  </si>
  <si>
    <t>Мужчины 35</t>
  </si>
  <si>
    <t>Мужчины 41, 43, 47, 49, 51, 53,  57, 59, 61, 63, 67, 69, 71, 73, 77, 79, 81, 83, 87, 89, 91, 93,  97, 99</t>
  </si>
  <si>
    <t>Мужчины 45, 55, 65, 75, 85, 95</t>
  </si>
  <si>
    <t>Мужчины 36, 38</t>
  </si>
  <si>
    <t>Мужчины 40, 42, 44, 46, 48, 50, 52, 54, 56, 58, 60, 62, 64, 66, 68, 70, 72, 74, 76, 78, 80, 82, 84, 86, 88, 90, 92, 94, 96, 98</t>
  </si>
  <si>
    <t>Женщины 19, 21, 23, 27, 29, 31, 33</t>
  </si>
  <si>
    <t>Женщины 25</t>
  </si>
  <si>
    <t>Женщины 41, 43, 47, 49, 51, 53, 57, 59, 61, 63,  67, 69, 71, 73,  77, 79, 81, 83,  87, 89, 91, 93,  97, 99</t>
  </si>
  <si>
    <t>Женщины 45,  55, 65, 75, 85, 95</t>
  </si>
  <si>
    <t>Женщины 18, 20, 22, 24, 26, 28, 30, 32, 34</t>
  </si>
  <si>
    <t>Женщины 40, 42, 44, 46, 48, 50, 52, 54, 56, 58, 60, 62, 64, 66, 68, 70, 72, 74, 76, 78, 80, 82, 84, 86, 88, 90, 92, 94, 96, 98</t>
  </si>
  <si>
    <t>Женщины  37, 39</t>
  </si>
  <si>
    <t>Женщины 35</t>
  </si>
  <si>
    <t>Женщины 36, 38</t>
  </si>
  <si>
    <t xml:space="preserve"> 4.1</t>
  </si>
  <si>
    <t>Законченный случай профилактических медицинских осмотров лиц старше 18 лет, проводимых в выходные дни</t>
  </si>
  <si>
    <t>Мужчины 41, 43, 47, 49, 51, 53, 57, 59, 61, 63, 67, 69, 71, 73, 77, 79, 81, 83, 87, 89, 91, 93, 97, 99</t>
  </si>
  <si>
    <t>Женщины 41, 43, 47, 49, 51, 53, 57, 59, 61, 63, 67, 69, 71, 73, 77, 79, 81, 83, 87, 89, 91, 93, 97, 99</t>
  </si>
  <si>
    <t>Женщины 45,  55, 65, 75, 85, 95,</t>
  </si>
  <si>
    <t>Женщины 37, 39</t>
  </si>
  <si>
    <t xml:space="preserve"> 4.2</t>
  </si>
  <si>
    <t>Законченный случай профилактических медицинских осмотров лиц старше 18 лет, проводимых мобильными медицинскими бригадами</t>
  </si>
  <si>
    <t>Мужчины 19, 21, 23, 25, 27, 29, 31, 33</t>
  </si>
  <si>
    <t>Законченный случай профилактических медицинских осмотров несовершеннолетних:</t>
  </si>
  <si>
    <t>Новорожденный, 4,5,6,7,8,9,10,11 месяцев,
1 год 3 месяца, 1 год 6 месяцев
мальчики</t>
  </si>
  <si>
    <t>Новорожденный, 4,5,6,7,8,9,10,11 месяцев,
1 год 3 месяца, 1 год 6 месяцев,
девочки</t>
  </si>
  <si>
    <t>Мальчики 1 месяц</t>
  </si>
  <si>
    <t>Девочки 1 месяц</t>
  </si>
  <si>
    <t>Мальчики 2 месяца</t>
  </si>
  <si>
    <t>Девочки 2 месяца</t>
  </si>
  <si>
    <t>Мальчики 3 месяца</t>
  </si>
  <si>
    <t>Девочки 3 месяца</t>
  </si>
  <si>
    <t>Мальчики 12 месяцев</t>
  </si>
  <si>
    <t>Девочки 12 месяцев</t>
  </si>
  <si>
    <t>Мальчики 2,4,5,8,9,11,12 лет</t>
  </si>
  <si>
    <t>Девочки 2,4,5,8,9,11,12 лет</t>
  </si>
  <si>
    <t>Мальчики 3 года</t>
  </si>
  <si>
    <t>Девочки 3 года</t>
  </si>
  <si>
    <t>Мальчики 6 лет</t>
  </si>
  <si>
    <t>Девочки 6 лет</t>
  </si>
  <si>
    <t>Мальчики 7 лет</t>
  </si>
  <si>
    <t>Девочки 7 лет</t>
  </si>
  <si>
    <t>Мальчики 10 лет</t>
  </si>
  <si>
    <t>Девочки 10 лет</t>
  </si>
  <si>
    <t>Мальчики 13 лет</t>
  </si>
  <si>
    <t>Девочки 13 лет</t>
  </si>
  <si>
    <t>Мальчики 14 лет</t>
  </si>
  <si>
    <t>Девочки 14 лет</t>
  </si>
  <si>
    <t>Мальчики 15 лет</t>
  </si>
  <si>
    <t>Девочки 15 лет</t>
  </si>
  <si>
    <t>Мальчики 16 лет</t>
  </si>
  <si>
    <t>Девочки 16 лет</t>
  </si>
  <si>
    <t>Мальчики 17 лет</t>
  </si>
  <si>
    <t>Девочки17 лет</t>
  </si>
  <si>
    <t>5.1</t>
  </si>
  <si>
    <t>Законченный случай профилактических медицинских осмотров несовершеннолетних, проводимых в выходные дни</t>
  </si>
  <si>
    <t>Новорожденный, 4,5,6,7,8,9,10,11 месяцев,
1 год 3 месяца, 1 год 6 месяцев,девочки</t>
  </si>
  <si>
    <t>Приложение № 10</t>
  </si>
  <si>
    <t>Тарифы на оплату углубленной диспансеризации</t>
  </si>
  <si>
    <t xml:space="preserve">Таблица № 2 </t>
  </si>
  <si>
    <t>руб</t>
  </si>
  <si>
    <t>Тарифы на медицинские услуги при оказании амбулаторно-поликлинической помощи, руб.</t>
  </si>
  <si>
    <t>КД=1,4</t>
  </si>
  <si>
    <t>КД=1,68</t>
  </si>
  <si>
    <t>КД=2,23</t>
  </si>
  <si>
    <t>КД=2,57</t>
  </si>
  <si>
    <t xml:space="preserve">Законченный случай углубленной диспансеризации </t>
  </si>
  <si>
    <t>1.Первый  этап углубленной диспансеризации</t>
  </si>
  <si>
    <r>
      <t xml:space="preserve">1.1. Комплексное посещение, </t>
    </r>
    <r>
      <rPr>
        <sz val="12"/>
        <rFont val="Times New Roman"/>
        <family val="1"/>
        <charset val="204"/>
      </rPr>
      <t>включающее:</t>
    </r>
  </si>
  <si>
    <t>прием (осмотр) врачом - терапевтом (участковым терапевтом, врачом общей практики)</t>
  </si>
  <si>
    <t>измерение насыщения крови кислородом (сатурация) в покое;</t>
  </si>
  <si>
    <t>проведение спирометрии или спирографии;</t>
  </si>
  <si>
    <t>общий (клинический) анализ крови развернутый;</t>
  </si>
  <si>
    <t>биохимический анализ крови (включая исследования уровня холестирина, уровня липопротеинов низкой плотности, С-реактивного белка, определение активности аланинаминотрансферазы в крови, определение активности аспартатаминотрансферазы в крови, определение активности лактатдегидрогеназы в крови, исследование уровня креатинина в крови)</t>
  </si>
  <si>
    <t xml:space="preserve">1.2. Дополнительные услуги углубленной диспансеризации </t>
  </si>
  <si>
    <t>1.2.1.</t>
  </si>
  <si>
    <t xml:space="preserve">Тест с 6-минутной ходьбой  (при исходной сатурации кислорода крови 95% и больше) </t>
  </si>
  <si>
    <t>1.2.2.</t>
  </si>
  <si>
    <t>Определение концентрации Д-димера в крови у граждан, перенесших среднюю степень тяжести и выше новой коронавирусной инфекции (COVID-19)</t>
  </si>
  <si>
    <t xml:space="preserve">2. Второй  этап углубленной диспансеризации </t>
  </si>
  <si>
    <t>2.1.</t>
  </si>
  <si>
    <t>Эхокардиография (в случае показателя сатурации в покое 94 процента и ниже, а также по результатам проведения теста с 6-минутной ходьбой)</t>
  </si>
  <si>
    <t>2.2.</t>
  </si>
  <si>
    <t>Компьютерная томография легких (в случае показателя сатурации в покое 94 % и ниже, а также по результатам теста с 6-минутной ходьбой)</t>
  </si>
  <si>
    <t>2.3.</t>
  </si>
  <si>
    <t>Дуплексное сканирование вен нижних конечностей (при наличии показаний по результатам определения концентрации Д-димера в крови)</t>
  </si>
  <si>
    <t xml:space="preserve"> определение концентрации Д-димера в крови</t>
  </si>
  <si>
    <t>Тарифы на оплату диспансеризации взрослого населения репродуктивного возраста по оценке репродуктивного здоровья</t>
  </si>
  <si>
    <t>Таблица №3</t>
  </si>
  <si>
    <t xml:space="preserve">Мужчины </t>
  </si>
  <si>
    <t xml:space="preserve">Женщины </t>
  </si>
  <si>
    <t>Законченный случай I этапа диспансеризации определенных групп  взрослого населения по оценке репродуктивного здоровья</t>
  </si>
  <si>
    <t>Женщины 18 – 29 лет</t>
  </si>
  <si>
    <t>Женщины 30-49 лет</t>
  </si>
  <si>
    <t>Диагностические исследования в рамках II этапа диспансеризации и повторный прием (осмотр) врачом определенных групп  взрослого населения по оценке репродуктивного здоровья</t>
  </si>
  <si>
    <t xml:space="preserve">УЗИ органов малого таза </t>
  </si>
  <si>
    <t>УЗИ молочных желез</t>
  </si>
  <si>
    <t>Определение ДНК возбудителей инфекции, передаваемые половым путем (Neisseria gonorrhoeae, Trichomonas vaginalis, Chlamydia trachomatis, Mycoplasma genitalium) в отделяемом слизистых женских половых органов методом ПЦР (A26.20.034.001)</t>
  </si>
  <si>
    <t>Определение ДНК вирусов папилломы человека (Papilloma virus) высокого канцерогенного риска в отделяемом (соскобе) из цервикального канала методом ПЦР, качественное исследование</t>
  </si>
  <si>
    <t>Повторный прием (осмотр) врачом акушером-гинекологом</t>
  </si>
  <si>
    <t>Спермограмма</t>
  </si>
  <si>
    <t>УЗИ предстательной железы</t>
  </si>
  <si>
    <t>УЗИ органов мошонки</t>
  </si>
  <si>
    <t>ПЦР-диагностика (Real time) (Neisseria gonorrhoeae, Trichomonas vaginalis, Chlamydia trachomatis, Mycoplasma genitalium, Ureaplasma urealyticum)</t>
  </si>
  <si>
    <t xml:space="preserve">Повторный прием (осмотр) врачом-урологом (при отсутствии врачом-хирургом) </t>
  </si>
  <si>
    <t xml:space="preserve">Базовый тариф </t>
  </si>
  <si>
    <t>к Дополнительному Соглашению от 07.02.2025 №1</t>
  </si>
  <si>
    <t>Приложение № 4</t>
  </si>
  <si>
    <t xml:space="preserve">Приложение № 10
к Соглашению о тарифах  на 2025 год 
</t>
  </si>
  <si>
    <t xml:space="preserve">к Соглашению о тарифах на  2025 год 
</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</si>
</sst>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3" formatCode="_-* #,##0.00\ _₽_-;\-* #,##0.00\ _₽_-;_-* &quot;-&quot;??\ _₽_-;_-@_-"/>
    <numFmt numFmtId="164" formatCode="0.000"/>
    <numFmt numFmtId="165" formatCode="#,##0.000"/>
    <numFmt numFmtId="166" formatCode="_-* #,##0.00_р_._-;\-* #,##0.00_р_._-;_-* &quot;-&quot;??_р_._-;_-@_-"/>
    <numFmt numFmtId="167" formatCode="0.0"/>
  </numFmts>
  <fonts count="18" x14ac:knownFonts="1">
    <font>
      <sz val="12"/>
      <color theme="1"/>
      <name val="Calibri"/>
      <family val="2"/>
      <charset val="204"/>
      <scheme val="minor"/>
    </font>
    <font>
      <sz val="12"/>
      <color theme="1"/>
      <name val="Calibri"/>
      <family val="2"/>
      <charset val="204"/>
      <scheme val="minor"/>
    </font>
    <font>
      <sz val="11"/>
      <color theme="1"/>
      <name val="Calibri"/>
      <family val="2"/>
      <charset val="204"/>
      <scheme val="minor"/>
    </font>
    <font>
      <sz val="14"/>
      <name val="Times New Roman"/>
      <family val="1"/>
      <charset val="204"/>
    </font>
    <font>
      <sz val="11"/>
      <name val="Times New Roman"/>
      <family val="1"/>
      <charset val="204"/>
    </font>
    <font>
      <b/>
      <sz val="11"/>
      <name val="Times New Roman"/>
      <family val="1"/>
      <charset val="204"/>
    </font>
    <font>
      <sz val="11"/>
      <name val="Calibri"/>
      <family val="2"/>
      <charset val="204"/>
      <scheme val="minor"/>
    </font>
    <font>
      <sz val="14"/>
      <name val="Calibri"/>
      <family val="2"/>
      <charset val="204"/>
      <scheme val="minor"/>
    </font>
    <font>
      <sz val="10"/>
      <name val="Arial Cyr"/>
      <charset val="204"/>
    </font>
    <font>
      <sz val="12"/>
      <name val="Times New Roman"/>
      <family val="1"/>
      <charset val="204"/>
    </font>
    <font>
      <sz val="12"/>
      <color theme="1"/>
      <name val="Times New Roman"/>
      <family val="2"/>
      <charset val="204"/>
    </font>
    <font>
      <b/>
      <sz val="12"/>
      <name val="Times New Roman"/>
      <family val="1"/>
      <charset val="204"/>
    </font>
    <font>
      <b/>
      <sz val="13"/>
      <name val="Times New Roman"/>
      <family val="1"/>
      <charset val="204"/>
    </font>
    <font>
      <sz val="12"/>
      <name val="Calibri"/>
      <family val="2"/>
      <charset val="204"/>
      <scheme val="minor"/>
    </font>
    <font>
      <i/>
      <sz val="12"/>
      <name val="Times New Roman"/>
      <family val="1"/>
      <charset val="204"/>
    </font>
    <font>
      <sz val="11"/>
      <color theme="1"/>
      <name val="Times New Roman"/>
      <family val="1"/>
      <charset val="204"/>
    </font>
    <font>
      <sz val="11"/>
      <color rgb="FF000000"/>
      <name val="Times New Roman"/>
      <family val="1"/>
      <charset val="204"/>
    </font>
    <font>
      <sz val="10"/>
      <color rgb="FF000000"/>
      <name val="Times New Roman"/>
      <family val="1"/>
      <charset val="204"/>
    </font>
  </fonts>
  <fills count="4">
    <fill>
      <patternFill patternType="none"/>
    </fill>
    <fill>
      <patternFill patternType="gray125"/>
    </fill>
    <fill>
      <patternFill patternType="solid">
        <fgColor theme="0"/>
        <bgColor indexed="64"/>
      </patternFill>
    </fill>
    <fill>
      <patternFill patternType="solid">
        <fgColor theme="0" tint="-4.9989318521683403E-2"/>
        <bgColor indexed="64"/>
      </patternFill>
    </fill>
  </fills>
  <borders count="39">
    <border>
      <left/>
      <right/>
      <top/>
      <bottom/>
      <diagonal/>
    </border>
    <border>
      <left/>
      <right/>
      <top/>
      <bottom style="medium">
        <color indexed="64"/>
      </bottom>
      <diagonal/>
    </border>
    <border>
      <left style="medium">
        <color indexed="64"/>
      </left>
      <right style="medium">
        <color indexed="64"/>
      </right>
      <top style="medium">
        <color indexed="64"/>
      </top>
      <bottom style="thin">
        <color indexed="64"/>
      </bottom>
      <diagonal/>
    </border>
    <border>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bottom style="medium">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style="medium">
        <color indexed="64"/>
      </left>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style="medium">
        <color indexed="64"/>
      </left>
      <right/>
      <top/>
      <bottom/>
      <diagonal/>
    </border>
  </borders>
  <cellStyleXfs count="66">
    <xf numFmtId="0" fontId="0" fillId="0" borderId="0"/>
    <xf numFmtId="0" fontId="2" fillId="0" borderId="0"/>
    <xf numFmtId="0" fontId="2" fillId="0" borderId="0"/>
    <xf numFmtId="9" fontId="8" fillId="0" borderId="0" applyFont="0" applyFill="0" applyBorder="0" applyAlignment="0" applyProtection="0"/>
    <xf numFmtId="0" fontId="1" fillId="0" borderId="0"/>
    <xf numFmtId="0" fontId="8" fillId="0" borderId="0"/>
    <xf numFmtId="0" fontId="10" fillId="0" borderId="0"/>
    <xf numFmtId="0" fontId="2" fillId="0" borderId="0"/>
    <xf numFmtId="0" fontId="2" fillId="0" borderId="0"/>
    <xf numFmtId="0" fontId="8"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 fillId="0" borderId="0"/>
    <xf numFmtId="0" fontId="2" fillId="0" borderId="0"/>
    <xf numFmtId="0" fontId="9" fillId="0" borderId="0" applyFill="0" applyBorder="0" applyProtection="0">
      <alignment wrapText="1"/>
      <protection locked="0"/>
    </xf>
    <xf numFmtId="166" fontId="8" fillId="0" borderId="0" applyFont="0" applyFill="0" applyBorder="0" applyAlignment="0" applyProtection="0"/>
    <xf numFmtId="166" fontId="8" fillId="0" borderId="0" applyFont="0" applyFill="0" applyBorder="0" applyAlignment="0" applyProtection="0"/>
    <xf numFmtId="166" fontId="8" fillId="0" borderId="0" applyFont="0" applyFill="0" applyBorder="0" applyAlignment="0" applyProtection="0"/>
    <xf numFmtId="166" fontId="8" fillId="0" borderId="0" applyFont="0" applyFill="0" applyBorder="0" applyAlignment="0" applyProtection="0"/>
    <xf numFmtId="166" fontId="8" fillId="0" borderId="0" applyFont="0" applyFill="0" applyBorder="0" applyAlignment="0" applyProtection="0"/>
    <xf numFmtId="166" fontId="8" fillId="0" borderId="0" applyFont="0" applyFill="0" applyBorder="0" applyAlignment="0" applyProtection="0"/>
    <xf numFmtId="166" fontId="8" fillId="0" borderId="0" applyFont="0" applyFill="0" applyBorder="0" applyAlignment="0" applyProtection="0"/>
    <xf numFmtId="166" fontId="8" fillId="0" borderId="0" applyFont="0" applyFill="0" applyBorder="0" applyAlignment="0" applyProtection="0"/>
    <xf numFmtId="166" fontId="8" fillId="0" borderId="0" applyFont="0" applyFill="0" applyBorder="0" applyAlignment="0" applyProtection="0"/>
    <xf numFmtId="166" fontId="8" fillId="0" borderId="0" applyFont="0" applyFill="0" applyBorder="0" applyAlignment="0" applyProtection="0"/>
    <xf numFmtId="166" fontId="1" fillId="0" borderId="0" applyFont="0" applyFill="0" applyBorder="0" applyAlignment="0" applyProtection="0"/>
    <xf numFmtId="166" fontId="8" fillId="0" borderId="0" applyFont="0" applyFill="0" applyBorder="0" applyAlignment="0" applyProtection="0"/>
    <xf numFmtId="166" fontId="8" fillId="0" borderId="0" applyFont="0" applyFill="0" applyBorder="0" applyAlignment="0" applyProtection="0"/>
    <xf numFmtId="166" fontId="8" fillId="0" borderId="0" applyFont="0" applyFill="0" applyBorder="0" applyAlignment="0" applyProtection="0"/>
    <xf numFmtId="166" fontId="8" fillId="0" borderId="0" applyFont="0" applyFill="0" applyBorder="0" applyAlignment="0" applyProtection="0"/>
    <xf numFmtId="166" fontId="8" fillId="0" borderId="0" applyFont="0" applyFill="0" applyBorder="0" applyAlignment="0" applyProtection="0"/>
    <xf numFmtId="166" fontId="8" fillId="0" borderId="0" applyFont="0" applyFill="0" applyBorder="0" applyAlignment="0" applyProtection="0"/>
    <xf numFmtId="166" fontId="8" fillId="0" borderId="0" applyFont="0" applyFill="0" applyBorder="0" applyAlignment="0" applyProtection="0"/>
    <xf numFmtId="166" fontId="8" fillId="0" borderId="0" applyFont="0" applyFill="0" applyBorder="0" applyAlignment="0" applyProtection="0"/>
    <xf numFmtId="166" fontId="8" fillId="0" borderId="0" applyFont="0" applyFill="0" applyBorder="0" applyAlignment="0" applyProtection="0"/>
    <xf numFmtId="166" fontId="8" fillId="0" borderId="0" applyFont="0" applyFill="0" applyBorder="0" applyAlignment="0" applyProtection="0"/>
    <xf numFmtId="166" fontId="2" fillId="0" borderId="0" applyFont="0" applyFill="0" applyBorder="0" applyAlignment="0" applyProtection="0"/>
    <xf numFmtId="166" fontId="2" fillId="0" borderId="0" applyFont="0" applyFill="0" applyBorder="0" applyAlignment="0" applyProtection="0"/>
    <xf numFmtId="166" fontId="2" fillId="0" borderId="0" applyFont="0" applyFill="0" applyBorder="0" applyAlignment="0" applyProtection="0"/>
    <xf numFmtId="166" fontId="2" fillId="0" borderId="0" applyFont="0" applyFill="0" applyBorder="0" applyAlignment="0" applyProtection="0"/>
    <xf numFmtId="166" fontId="8" fillId="0" borderId="0" applyFont="0" applyFill="0" applyBorder="0" applyAlignment="0" applyProtection="0"/>
    <xf numFmtId="166" fontId="8" fillId="0" borderId="0" applyFont="0" applyFill="0" applyBorder="0" applyAlignment="0" applyProtection="0"/>
    <xf numFmtId="166" fontId="8" fillId="0" borderId="0" applyFont="0" applyFill="0" applyBorder="0" applyAlignment="0" applyProtection="0"/>
    <xf numFmtId="166" fontId="8" fillId="0" borderId="0" applyFont="0" applyFill="0" applyBorder="0" applyAlignment="0" applyProtection="0"/>
    <xf numFmtId="166" fontId="2" fillId="0" borderId="0" applyFont="0" applyFill="0" applyBorder="0" applyAlignment="0" applyProtection="0"/>
    <xf numFmtId="166" fontId="2" fillId="0" borderId="0" applyFont="0" applyFill="0" applyBorder="0" applyAlignment="0" applyProtection="0"/>
    <xf numFmtId="166" fontId="2" fillId="0" borderId="0" applyFont="0" applyFill="0" applyBorder="0" applyAlignment="0" applyProtection="0"/>
    <xf numFmtId="166" fontId="2" fillId="0" borderId="0" applyFont="0" applyFill="0" applyBorder="0" applyAlignment="0" applyProtection="0"/>
    <xf numFmtId="166" fontId="8" fillId="0" borderId="0" applyFont="0" applyFill="0" applyBorder="0" applyAlignment="0" applyProtection="0"/>
    <xf numFmtId="166" fontId="8" fillId="0" borderId="0" applyFont="0" applyFill="0" applyBorder="0" applyAlignment="0" applyProtection="0"/>
    <xf numFmtId="166" fontId="8" fillId="0" borderId="0" applyFont="0" applyFill="0" applyBorder="0" applyAlignment="0" applyProtection="0"/>
    <xf numFmtId="166" fontId="8" fillId="0" borderId="0" applyFont="0" applyFill="0" applyBorder="0" applyAlignment="0" applyProtection="0"/>
    <xf numFmtId="43" fontId="2" fillId="0" borderId="0" applyFont="0" applyFill="0" applyBorder="0" applyAlignment="0" applyProtection="0"/>
  </cellStyleXfs>
  <cellXfs count="156">
    <xf numFmtId="0" fontId="0" fillId="0" borderId="0" xfId="0"/>
    <xf numFmtId="0" fontId="3" fillId="0" borderId="0" xfId="1" applyFont="1" applyFill="1" applyBorder="1" applyAlignment="1">
      <alignment wrapText="1"/>
    </xf>
    <xf numFmtId="0" fontId="3" fillId="0" borderId="0" xfId="1" applyFont="1" applyFill="1" applyBorder="1" applyAlignment="1">
      <alignment horizontal="center" wrapText="1"/>
    </xf>
    <xf numFmtId="0" fontId="3" fillId="0" borderId="0" xfId="1" applyFont="1" applyFill="1" applyBorder="1" applyAlignment="1">
      <alignment horizontal="center" wrapText="1"/>
    </xf>
    <xf numFmtId="0" fontId="4" fillId="0" borderId="0" xfId="1" applyFont="1" applyFill="1" applyBorder="1" applyAlignment="1">
      <alignment horizontal="center" wrapText="1"/>
    </xf>
    <xf numFmtId="0" fontId="6" fillId="0" borderId="0" xfId="1" applyFont="1" applyFill="1" applyAlignment="1">
      <alignment horizontal="right" wrapText="1"/>
    </xf>
    <xf numFmtId="0" fontId="7" fillId="0" borderId="0" xfId="1" applyFont="1" applyFill="1" applyAlignment="1">
      <alignment horizontal="left" vertical="top" wrapText="1"/>
    </xf>
    <xf numFmtId="0" fontId="7" fillId="0" borderId="0" xfId="1" applyFont="1" applyFill="1" applyAlignment="1">
      <alignment horizontal="center" vertical="top" wrapText="1"/>
    </xf>
    <xf numFmtId="0" fontId="7" fillId="0" borderId="1" xfId="1" applyFont="1" applyFill="1" applyBorder="1" applyAlignment="1">
      <alignment horizontal="left" vertical="top" wrapText="1"/>
    </xf>
    <xf numFmtId="0" fontId="6" fillId="0" borderId="1" xfId="1" applyFont="1" applyFill="1" applyBorder="1" applyAlignment="1">
      <alignment horizontal="left" vertical="top" wrapText="1"/>
    </xf>
    <xf numFmtId="0" fontId="6" fillId="0" borderId="0" xfId="1" applyFont="1" applyFill="1"/>
    <xf numFmtId="164" fontId="4" fillId="0" borderId="1" xfId="2" applyNumberFormat="1" applyFont="1" applyFill="1" applyBorder="1" applyAlignment="1">
      <alignment horizontal="center" vertical="center" wrapText="1"/>
    </xf>
    <xf numFmtId="164" fontId="4" fillId="0" borderId="8" xfId="2" applyNumberFormat="1" applyFont="1" applyFill="1" applyBorder="1" applyAlignment="1">
      <alignment horizontal="center" vertical="center" wrapText="1"/>
    </xf>
    <xf numFmtId="164" fontId="4" fillId="0" borderId="9" xfId="2" applyNumberFormat="1" applyFont="1" applyFill="1" applyBorder="1" applyAlignment="1">
      <alignment horizontal="center" vertical="center" wrapText="1"/>
    </xf>
    <xf numFmtId="0" fontId="9" fillId="0" borderId="10" xfId="2" applyFont="1" applyFill="1" applyBorder="1" applyAlignment="1">
      <alignment horizontal="center" vertical="center" wrapText="1"/>
    </xf>
    <xf numFmtId="0" fontId="9" fillId="0" borderId="14" xfId="2" applyFont="1" applyFill="1" applyBorder="1" applyAlignment="1">
      <alignment horizontal="left" vertical="top" wrapText="1"/>
    </xf>
    <xf numFmtId="0" fontId="9" fillId="0" borderId="15" xfId="2" applyFont="1" applyFill="1" applyBorder="1" applyAlignment="1">
      <alignment horizontal="center" vertical="top" wrapText="1"/>
    </xf>
    <xf numFmtId="4" fontId="4" fillId="0" borderId="15" xfId="1" applyNumberFormat="1" applyFont="1" applyFill="1" applyBorder="1" applyAlignment="1">
      <alignment horizontal="center" vertical="center" wrapText="1"/>
    </xf>
    <xf numFmtId="4" fontId="4" fillId="0" borderId="15" xfId="2" applyNumberFormat="1" applyFont="1" applyFill="1" applyBorder="1" applyAlignment="1">
      <alignment horizontal="center" vertical="center" wrapText="1"/>
    </xf>
    <xf numFmtId="4" fontId="6" fillId="0" borderId="0" xfId="1" applyNumberFormat="1" applyFont="1" applyFill="1"/>
    <xf numFmtId="49" fontId="9" fillId="0" borderId="14" xfId="1" applyNumberFormat="1" applyFont="1" applyFill="1" applyBorder="1" applyAlignment="1">
      <alignment horizontal="center" vertical="center" wrapText="1"/>
    </xf>
    <xf numFmtId="0" fontId="9" fillId="0" borderId="14" xfId="1" applyFont="1" applyFill="1" applyBorder="1" applyAlignment="1">
      <alignment horizontal="center" vertical="center" wrapText="1"/>
    </xf>
    <xf numFmtId="0" fontId="9" fillId="0" borderId="14" xfId="2" applyFont="1" applyFill="1" applyBorder="1" applyAlignment="1">
      <alignment horizontal="center" wrapText="1"/>
    </xf>
    <xf numFmtId="0" fontId="4" fillId="0" borderId="15" xfId="1" applyFont="1" applyFill="1" applyBorder="1" applyAlignment="1">
      <alignment horizontal="center" vertical="center"/>
    </xf>
    <xf numFmtId="0" fontId="4" fillId="0" borderId="15" xfId="1" applyFont="1" applyFill="1" applyBorder="1" applyAlignment="1">
      <alignment horizontal="center" vertical="center" wrapText="1"/>
    </xf>
    <xf numFmtId="0" fontId="4" fillId="2" borderId="15" xfId="1" applyFont="1" applyFill="1" applyBorder="1" applyAlignment="1">
      <alignment horizontal="center" vertical="center" wrapText="1"/>
    </xf>
    <xf numFmtId="0" fontId="4" fillId="2" borderId="15" xfId="1" applyFont="1" applyFill="1" applyBorder="1" applyAlignment="1">
      <alignment horizontal="center" vertical="center"/>
    </xf>
    <xf numFmtId="0" fontId="4" fillId="2" borderId="15" xfId="1" applyFont="1" applyFill="1" applyBorder="1" applyAlignment="1">
      <alignment horizontal="center" wrapText="1"/>
    </xf>
    <xf numFmtId="165" fontId="6" fillId="0" borderId="0" xfId="1" applyNumberFormat="1" applyFont="1" applyFill="1"/>
    <xf numFmtId="0" fontId="4" fillId="0" borderId="20" xfId="2" applyFont="1" applyFill="1" applyBorder="1" applyAlignment="1">
      <alignment horizontal="center" vertical="center" wrapText="1"/>
    </xf>
    <xf numFmtId="0" fontId="4" fillId="0" borderId="14" xfId="2" applyFont="1" applyFill="1" applyBorder="1" applyAlignment="1">
      <alignment horizontal="center" vertical="center" wrapText="1"/>
    </xf>
    <xf numFmtId="0" fontId="4" fillId="2" borderId="15" xfId="2" applyFont="1" applyFill="1" applyBorder="1" applyAlignment="1">
      <alignment horizontal="center" vertical="center"/>
    </xf>
    <xf numFmtId="0" fontId="4" fillId="0" borderId="24" xfId="2" applyFont="1" applyFill="1" applyBorder="1" applyAlignment="1">
      <alignment horizontal="center" vertical="center" wrapText="1"/>
    </xf>
    <xf numFmtId="0" fontId="4" fillId="2" borderId="15" xfId="2" applyFont="1" applyFill="1" applyBorder="1" applyAlignment="1">
      <alignment horizontal="center" vertical="center" wrapText="1"/>
    </xf>
    <xf numFmtId="0" fontId="4" fillId="2" borderId="25" xfId="2" applyFont="1" applyFill="1" applyBorder="1" applyAlignment="1">
      <alignment horizontal="center" vertical="center"/>
    </xf>
    <xf numFmtId="0" fontId="4" fillId="2" borderId="25" xfId="2" applyFont="1" applyFill="1" applyBorder="1" applyAlignment="1">
      <alignment horizontal="center" vertical="center" wrapText="1"/>
    </xf>
    <xf numFmtId="0" fontId="4" fillId="0" borderId="26" xfId="2" applyFont="1" applyFill="1" applyBorder="1" applyAlignment="1">
      <alignment horizontal="center" vertical="center" wrapText="1"/>
    </xf>
    <xf numFmtId="0" fontId="4" fillId="2" borderId="27" xfId="2" applyFont="1" applyFill="1" applyBorder="1" applyAlignment="1">
      <alignment horizontal="center" vertical="center"/>
    </xf>
    <xf numFmtId="0" fontId="4" fillId="0" borderId="27" xfId="2" applyFont="1" applyFill="1" applyBorder="1" applyAlignment="1">
      <alignment horizontal="center" vertical="center"/>
    </xf>
    <xf numFmtId="0" fontId="3" fillId="0" borderId="0" xfId="2" applyFont="1" applyFill="1" applyAlignment="1">
      <alignment horizontal="left" vertical="top" wrapText="1"/>
    </xf>
    <xf numFmtId="0" fontId="6" fillId="0" borderId="0" xfId="1" applyFont="1" applyFill="1" applyAlignment="1">
      <alignment horizontal="center"/>
    </xf>
    <xf numFmtId="0" fontId="9" fillId="0" borderId="0" xfId="2" applyFont="1" applyFill="1" applyAlignment="1">
      <alignment horizontal="left" vertical="top" wrapText="1"/>
    </xf>
    <xf numFmtId="165" fontId="3" fillId="0" borderId="0" xfId="1" applyNumberFormat="1" applyFont="1" applyFill="1" applyBorder="1" applyAlignment="1">
      <alignment wrapText="1"/>
    </xf>
    <xf numFmtId="0" fontId="9" fillId="0" borderId="0" xfId="1" applyFont="1" applyFill="1" applyBorder="1" applyAlignment="1">
      <alignment wrapText="1"/>
    </xf>
    <xf numFmtId="0" fontId="13" fillId="0" borderId="0" xfId="1" applyFont="1" applyFill="1" applyAlignment="1">
      <alignment horizontal="left" vertical="top" wrapText="1"/>
    </xf>
    <xf numFmtId="9" fontId="13" fillId="0" borderId="0" xfId="3" applyFont="1" applyFill="1" applyAlignment="1">
      <alignment horizontal="left" vertical="top" wrapText="1"/>
    </xf>
    <xf numFmtId="0" fontId="13" fillId="0" borderId="0" xfId="1" applyFont="1" applyFill="1" applyAlignment="1">
      <alignment horizontal="center" vertical="center" wrapText="1"/>
    </xf>
    <xf numFmtId="0" fontId="13" fillId="0" borderId="0" xfId="1" applyFont="1" applyFill="1" applyAlignment="1">
      <alignment horizontal="right"/>
    </xf>
    <xf numFmtId="165" fontId="7" fillId="0" borderId="0" xfId="1" applyNumberFormat="1" applyFont="1" applyFill="1" applyAlignment="1">
      <alignment horizontal="left" vertical="top" wrapText="1"/>
    </xf>
    <xf numFmtId="164" fontId="9" fillId="0" borderId="27" xfId="2" applyNumberFormat="1" applyFont="1" applyFill="1" applyBorder="1" applyAlignment="1">
      <alignment horizontal="center" vertical="center" wrapText="1"/>
    </xf>
    <xf numFmtId="164" fontId="9" fillId="0" borderId="30" xfId="2" applyNumberFormat="1" applyFont="1" applyFill="1" applyBorder="1" applyAlignment="1">
      <alignment horizontal="center" vertical="center" wrapText="1"/>
    </xf>
    <xf numFmtId="165" fontId="9" fillId="0" borderId="0" xfId="2" applyNumberFormat="1" applyFont="1" applyFill="1" applyAlignment="1">
      <alignment horizontal="left" vertical="top" wrapText="1"/>
    </xf>
    <xf numFmtId="0" fontId="9" fillId="0" borderId="4" xfId="2" applyFont="1" applyFill="1" applyBorder="1" applyAlignment="1">
      <alignment horizontal="center" vertical="center" wrapText="1"/>
    </xf>
    <xf numFmtId="9" fontId="9" fillId="0" borderId="5" xfId="3" applyFont="1" applyFill="1" applyBorder="1" applyAlignment="1">
      <alignment horizontal="center" vertical="center" wrapText="1"/>
    </xf>
    <xf numFmtId="0" fontId="9" fillId="0" borderId="5" xfId="2" applyFont="1" applyFill="1" applyBorder="1" applyAlignment="1">
      <alignment horizontal="center" vertical="center" wrapText="1"/>
    </xf>
    <xf numFmtId="0" fontId="13" fillId="0" borderId="31" xfId="1" applyFont="1" applyFill="1" applyBorder="1" applyAlignment="1">
      <alignment horizontal="left" vertical="top" wrapText="1"/>
    </xf>
    <xf numFmtId="0" fontId="13" fillId="0" borderId="32" xfId="1" applyFont="1" applyFill="1" applyBorder="1" applyAlignment="1">
      <alignment horizontal="left" vertical="top" wrapText="1"/>
    </xf>
    <xf numFmtId="0" fontId="13" fillId="0" borderId="0" xfId="1" applyFont="1" applyFill="1"/>
    <xf numFmtId="4" fontId="11" fillId="0" borderId="19" xfId="2" applyNumberFormat="1" applyFont="1" applyFill="1" applyBorder="1" applyAlignment="1">
      <alignment horizontal="center" vertical="center" wrapText="1"/>
    </xf>
    <xf numFmtId="164" fontId="2" fillId="0" borderId="0" xfId="1" applyNumberFormat="1" applyFill="1"/>
    <xf numFmtId="0" fontId="11" fillId="0" borderId="34" xfId="1" applyFont="1" applyFill="1" applyBorder="1" applyAlignment="1">
      <alignment horizontal="left" wrapText="1"/>
    </xf>
    <xf numFmtId="9" fontId="14" fillId="0" borderId="19" xfId="3" applyFont="1" applyFill="1" applyBorder="1" applyAlignment="1">
      <alignment horizontal="left" vertical="center" wrapText="1"/>
    </xf>
    <xf numFmtId="4" fontId="9" fillId="0" borderId="19" xfId="2" applyNumberFormat="1" applyFont="1" applyFill="1" applyBorder="1" applyAlignment="1">
      <alignment horizontal="center" vertical="center" wrapText="1"/>
    </xf>
    <xf numFmtId="4" fontId="9" fillId="0" borderId="15" xfId="2" applyNumberFormat="1" applyFont="1" applyFill="1" applyBorder="1" applyAlignment="1">
      <alignment horizontal="center" vertical="center" wrapText="1"/>
    </xf>
    <xf numFmtId="4" fontId="9" fillId="0" borderId="35" xfId="2" applyNumberFormat="1" applyFont="1" applyFill="1" applyBorder="1" applyAlignment="1">
      <alignment horizontal="center" vertical="center" wrapText="1"/>
    </xf>
    <xf numFmtId="9" fontId="14" fillId="0" borderId="15" xfId="3" applyFont="1" applyFill="1" applyBorder="1" applyAlignment="1">
      <alignment horizontal="left" vertical="center" wrapText="1"/>
    </xf>
    <xf numFmtId="0" fontId="9" fillId="0" borderId="14" xfId="2" applyFont="1" applyFill="1" applyBorder="1" applyAlignment="1">
      <alignment horizontal="center" vertical="center" wrapText="1"/>
    </xf>
    <xf numFmtId="2" fontId="2" fillId="0" borderId="0" xfId="1" applyNumberFormat="1" applyFill="1"/>
    <xf numFmtId="9" fontId="9" fillId="0" borderId="15" xfId="3" applyFont="1" applyFill="1" applyBorder="1" applyAlignment="1">
      <alignment horizontal="left" vertical="center" wrapText="1"/>
    </xf>
    <xf numFmtId="0" fontId="2" fillId="0" borderId="0" xfId="1" applyFill="1"/>
    <xf numFmtId="0" fontId="9" fillId="0" borderId="0" xfId="2" applyFont="1" applyFill="1" applyAlignment="1">
      <alignment horizontal="left" vertical="top"/>
    </xf>
    <xf numFmtId="0" fontId="9" fillId="0" borderId="24" xfId="2" applyFont="1" applyFill="1" applyBorder="1" applyAlignment="1">
      <alignment horizontal="center" vertical="center" wrapText="1"/>
    </xf>
    <xf numFmtId="9" fontId="9" fillId="0" borderId="25" xfId="3" applyFont="1" applyFill="1" applyBorder="1" applyAlignment="1">
      <alignment horizontal="left" vertical="center" wrapText="1"/>
    </xf>
    <xf numFmtId="0" fontId="9" fillId="0" borderId="26" xfId="2" applyFont="1" applyFill="1" applyBorder="1" applyAlignment="1">
      <alignment horizontal="center" vertical="center" wrapText="1"/>
    </xf>
    <xf numFmtId="9" fontId="9" fillId="0" borderId="27" xfId="3" applyFont="1" applyFill="1" applyBorder="1" applyAlignment="1">
      <alignment horizontal="left" vertical="center" wrapText="1"/>
    </xf>
    <xf numFmtId="4" fontId="9" fillId="0" borderId="27" xfId="2" applyNumberFormat="1" applyFont="1" applyFill="1" applyBorder="1" applyAlignment="1">
      <alignment horizontal="center" vertical="center" wrapText="1"/>
    </xf>
    <xf numFmtId="4" fontId="9" fillId="0" borderId="30" xfId="2" applyNumberFormat="1" applyFont="1" applyFill="1" applyBorder="1" applyAlignment="1">
      <alignment horizontal="center" vertical="center" wrapText="1"/>
    </xf>
    <xf numFmtId="14" fontId="9" fillId="0" borderId="0" xfId="2" applyNumberFormat="1" applyFont="1" applyFill="1" applyAlignment="1">
      <alignment horizontal="left" vertical="top" wrapText="1"/>
    </xf>
    <xf numFmtId="0" fontId="9" fillId="0" borderId="15" xfId="1" applyFont="1" applyFill="1" applyBorder="1" applyAlignment="1">
      <alignment horizontal="center" vertical="center"/>
    </xf>
    <xf numFmtId="0" fontId="9" fillId="0" borderId="15" xfId="1" applyFont="1" applyFill="1" applyBorder="1" applyAlignment="1">
      <alignment horizontal="center"/>
    </xf>
    <xf numFmtId="164" fontId="9" fillId="0" borderId="1" xfId="2" applyNumberFormat="1" applyFont="1" applyFill="1" applyBorder="1" applyAlignment="1">
      <alignment horizontal="center" vertical="center" wrapText="1"/>
    </xf>
    <xf numFmtId="164" fontId="9" fillId="0" borderId="8" xfId="2" applyNumberFormat="1" applyFont="1" applyFill="1" applyBorder="1" applyAlignment="1">
      <alignment horizontal="center" vertical="center" wrapText="1"/>
    </xf>
    <xf numFmtId="164" fontId="9" fillId="0" borderId="9" xfId="2" applyNumberFormat="1" applyFont="1" applyFill="1" applyBorder="1" applyAlignment="1">
      <alignment horizontal="center" vertical="center" wrapText="1"/>
    </xf>
    <xf numFmtId="0" fontId="4" fillId="0" borderId="37" xfId="2" applyFont="1" applyFill="1" applyBorder="1" applyAlignment="1">
      <alignment horizontal="center" vertical="center" wrapText="1"/>
    </xf>
    <xf numFmtId="9" fontId="4" fillId="0" borderId="0" xfId="3" applyFont="1" applyFill="1" applyBorder="1" applyAlignment="1">
      <alignment horizontal="center" vertical="center" wrapText="1"/>
    </xf>
    <xf numFmtId="0" fontId="6" fillId="0" borderId="38" xfId="1" applyFont="1" applyFill="1" applyBorder="1"/>
    <xf numFmtId="0" fontId="9" fillId="0" borderId="15" xfId="1" applyFont="1" applyFill="1" applyBorder="1" applyAlignment="1">
      <alignment wrapText="1"/>
    </xf>
    <xf numFmtId="167" fontId="9" fillId="0" borderId="19" xfId="1" applyNumberFormat="1" applyFont="1" applyFill="1" applyBorder="1" applyAlignment="1">
      <alignment horizontal="center" vertical="center" wrapText="1"/>
    </xf>
    <xf numFmtId="2" fontId="9" fillId="0" borderId="19" xfId="1" applyNumberFormat="1" applyFont="1" applyFill="1" applyBorder="1" applyAlignment="1">
      <alignment horizontal="center" vertical="center" wrapText="1"/>
    </xf>
    <xf numFmtId="0" fontId="4" fillId="2" borderId="15" xfId="7" applyFont="1" applyFill="1" applyBorder="1" applyAlignment="1">
      <alignment horizontal="center" vertical="center"/>
    </xf>
    <xf numFmtId="0" fontId="4" fillId="2" borderId="15" xfId="7" applyFont="1" applyFill="1" applyBorder="1" applyAlignment="1">
      <alignment horizontal="center" vertical="center" wrapText="1"/>
    </xf>
    <xf numFmtId="0" fontId="4" fillId="2" borderId="25" xfId="7" applyFont="1" applyFill="1" applyBorder="1" applyAlignment="1">
      <alignment horizontal="center" vertical="center"/>
    </xf>
    <xf numFmtId="0" fontId="4" fillId="2" borderId="25" xfId="7" applyFont="1" applyFill="1" applyBorder="1" applyAlignment="1">
      <alignment horizontal="center" vertical="center" wrapText="1"/>
    </xf>
    <xf numFmtId="4" fontId="9" fillId="3" borderId="15" xfId="1" applyNumberFormat="1" applyFont="1" applyFill="1" applyBorder="1" applyAlignment="1">
      <alignment horizontal="center" vertical="center" wrapText="1"/>
    </xf>
    <xf numFmtId="4" fontId="9" fillId="0" borderId="12" xfId="1" applyNumberFormat="1" applyFont="1" applyFill="1" applyBorder="1" applyAlignment="1">
      <alignment horizontal="center" vertical="center" wrapText="1"/>
    </xf>
    <xf numFmtId="0" fontId="2" fillId="0" borderId="0" xfId="1" applyFont="1" applyFill="1"/>
    <xf numFmtId="0" fontId="9" fillId="0" borderId="26" xfId="2" applyFont="1" applyFill="1" applyBorder="1" applyAlignment="1">
      <alignment horizontal="center" vertical="center" wrapText="1"/>
    </xf>
    <xf numFmtId="0" fontId="3" fillId="0" borderId="0" xfId="1" applyFont="1" applyFill="1" applyBorder="1" applyAlignment="1">
      <alignment horizontal="center" wrapText="1"/>
    </xf>
    <xf numFmtId="0" fontId="4" fillId="0" borderId="0" xfId="1" applyFont="1" applyFill="1" applyBorder="1" applyAlignment="1">
      <alignment horizontal="right" vertical="top" wrapText="1"/>
    </xf>
    <xf numFmtId="0" fontId="15" fillId="0" borderId="0" xfId="0" applyFont="1" applyFill="1"/>
    <xf numFmtId="0" fontId="4" fillId="0" borderId="0" xfId="1" applyFont="1" applyFill="1" applyBorder="1" applyAlignment="1">
      <alignment horizontal="right" vertical="top" wrapText="1"/>
    </xf>
    <xf numFmtId="0" fontId="3" fillId="0" borderId="0" xfId="1" applyFont="1" applyFill="1" applyBorder="1" applyAlignment="1">
      <alignment horizontal="center" wrapText="1"/>
    </xf>
    <xf numFmtId="0" fontId="4" fillId="0" borderId="0" xfId="1" applyFont="1" applyFill="1" applyBorder="1" applyAlignment="1">
      <alignment horizontal="center" vertical="top" wrapText="1"/>
    </xf>
    <xf numFmtId="0" fontId="5" fillId="0" borderId="0" xfId="1" applyFont="1" applyFill="1" applyBorder="1" applyAlignment="1">
      <alignment horizontal="center" wrapText="1"/>
    </xf>
    <xf numFmtId="0" fontId="4" fillId="0" borderId="2" xfId="2" applyFont="1" applyFill="1" applyBorder="1" applyAlignment="1">
      <alignment horizontal="center" vertical="center" wrapText="1"/>
    </xf>
    <xf numFmtId="0" fontId="4" fillId="0" borderId="7" xfId="2" applyFont="1" applyFill="1" applyBorder="1" applyAlignment="1">
      <alignment horizontal="center" vertical="center" wrapText="1"/>
    </xf>
    <xf numFmtId="9" fontId="4" fillId="0" borderId="3" xfId="3" applyFont="1" applyFill="1" applyBorder="1" applyAlignment="1">
      <alignment horizontal="center" vertical="center" wrapText="1"/>
    </xf>
    <xf numFmtId="9" fontId="4" fillId="0" borderId="1" xfId="3" applyFont="1" applyFill="1" applyBorder="1" applyAlignment="1">
      <alignment horizontal="center" vertical="center" wrapText="1"/>
    </xf>
    <xf numFmtId="0" fontId="4" fillId="0" borderId="4" xfId="2" applyFont="1" applyFill="1" applyBorder="1" applyAlignment="1">
      <alignment horizontal="center" vertical="top" wrapText="1"/>
    </xf>
    <xf numFmtId="0" fontId="4" fillId="0" borderId="5" xfId="2" applyFont="1" applyFill="1" applyBorder="1" applyAlignment="1">
      <alignment horizontal="center" vertical="top" wrapText="1"/>
    </xf>
    <xf numFmtId="0" fontId="4" fillId="0" borderId="6" xfId="2" applyFont="1" applyFill="1" applyBorder="1" applyAlignment="1">
      <alignment horizontal="center" vertical="top" wrapText="1"/>
    </xf>
    <xf numFmtId="0" fontId="4" fillId="2" borderId="21" xfId="2" applyFont="1" applyFill="1" applyBorder="1" applyAlignment="1">
      <alignment horizontal="center" vertical="center" wrapText="1"/>
    </xf>
    <xf numFmtId="0" fontId="4" fillId="2" borderId="22" xfId="2" applyFont="1" applyFill="1" applyBorder="1" applyAlignment="1">
      <alignment horizontal="center" vertical="center" wrapText="1"/>
    </xf>
    <xf numFmtId="0" fontId="4" fillId="2" borderId="23" xfId="2" applyFont="1" applyFill="1" applyBorder="1" applyAlignment="1">
      <alignment horizontal="center" vertical="center" wrapText="1"/>
    </xf>
    <xf numFmtId="0" fontId="4" fillId="0" borderId="11" xfId="2" applyFont="1" applyFill="1" applyBorder="1" applyAlignment="1">
      <alignment horizontal="center" vertical="center" wrapText="1"/>
    </xf>
    <xf numFmtId="0" fontId="4" fillId="0" borderId="12" xfId="2" applyFont="1" applyFill="1" applyBorder="1" applyAlignment="1">
      <alignment horizontal="center" vertical="center" wrapText="1"/>
    </xf>
    <xf numFmtId="0" fontId="4" fillId="0" borderId="13" xfId="2" applyFont="1" applyFill="1" applyBorder="1" applyAlignment="1">
      <alignment horizontal="center" vertical="center" wrapText="1"/>
    </xf>
    <xf numFmtId="0" fontId="4" fillId="0" borderId="16" xfId="2" applyFont="1" applyFill="1" applyBorder="1" applyAlignment="1">
      <alignment horizontal="center" vertical="center" wrapText="1"/>
    </xf>
    <xf numFmtId="0" fontId="4" fillId="0" borderId="17" xfId="2" applyFont="1" applyFill="1" applyBorder="1" applyAlignment="1">
      <alignment horizontal="center" vertical="center" wrapText="1"/>
    </xf>
    <xf numFmtId="0" fontId="4" fillId="0" borderId="18" xfId="2" applyFont="1" applyFill="1" applyBorder="1" applyAlignment="1">
      <alignment horizontal="center" vertical="center" wrapText="1"/>
    </xf>
    <xf numFmtId="0" fontId="4" fillId="0" borderId="16" xfId="1" applyFont="1" applyFill="1" applyBorder="1" applyAlignment="1">
      <alignment horizontal="center" vertical="center"/>
    </xf>
    <xf numFmtId="0" fontId="4" fillId="0" borderId="17" xfId="1" applyFont="1" applyFill="1" applyBorder="1" applyAlignment="1">
      <alignment horizontal="center" vertical="center"/>
    </xf>
    <xf numFmtId="0" fontId="4" fillId="0" borderId="18" xfId="1" applyFont="1" applyFill="1" applyBorder="1" applyAlignment="1">
      <alignment horizontal="center" vertical="center"/>
    </xf>
    <xf numFmtId="4" fontId="4" fillId="2" borderId="16" xfId="1" applyNumberFormat="1" applyFont="1" applyFill="1" applyBorder="1" applyAlignment="1">
      <alignment horizontal="center" vertical="center" wrapText="1"/>
    </xf>
    <xf numFmtId="4" fontId="4" fillId="2" borderId="17" xfId="1" applyNumberFormat="1" applyFont="1" applyFill="1" applyBorder="1" applyAlignment="1">
      <alignment horizontal="center" vertical="center" wrapText="1"/>
    </xf>
    <xf numFmtId="4" fontId="4" fillId="2" borderId="18" xfId="1" applyNumberFormat="1" applyFont="1" applyFill="1" applyBorder="1" applyAlignment="1">
      <alignment horizontal="center" vertical="center" wrapText="1"/>
    </xf>
    <xf numFmtId="0" fontId="4" fillId="2" borderId="16" xfId="1" applyFont="1" applyFill="1" applyBorder="1" applyAlignment="1">
      <alignment horizontal="center" vertical="center" wrapText="1"/>
    </xf>
    <xf numFmtId="0" fontId="4" fillId="2" borderId="17" xfId="1" applyFont="1" applyFill="1" applyBorder="1" applyAlignment="1">
      <alignment horizontal="center" vertical="center" wrapText="1"/>
    </xf>
    <xf numFmtId="0" fontId="4" fillId="2" borderId="18" xfId="1" applyFont="1" applyFill="1" applyBorder="1" applyAlignment="1">
      <alignment horizontal="center" vertical="center" wrapText="1"/>
    </xf>
    <xf numFmtId="0" fontId="11" fillId="0" borderId="4" xfId="1" applyFont="1" applyFill="1" applyBorder="1" applyAlignment="1">
      <alignment horizontal="left" wrapText="1"/>
    </xf>
    <xf numFmtId="0" fontId="11" fillId="0" borderId="5" xfId="1" applyFont="1" applyFill="1" applyBorder="1" applyAlignment="1">
      <alignment horizontal="left" wrapText="1"/>
    </xf>
    <xf numFmtId="0" fontId="11" fillId="0" borderId="6" xfId="1" applyFont="1" applyFill="1" applyBorder="1" applyAlignment="1">
      <alignment horizontal="left" wrapText="1"/>
    </xf>
    <xf numFmtId="0" fontId="11" fillId="0" borderId="33" xfId="1" applyFont="1" applyFill="1" applyBorder="1" applyAlignment="1">
      <alignment horizontal="left" wrapText="1"/>
    </xf>
    <xf numFmtId="0" fontId="11" fillId="0" borderId="22" xfId="1" applyFont="1" applyFill="1" applyBorder="1" applyAlignment="1">
      <alignment horizontal="left" wrapText="1"/>
    </xf>
    <xf numFmtId="0" fontId="5" fillId="0" borderId="36" xfId="2" applyFont="1" applyFill="1" applyBorder="1" applyAlignment="1">
      <alignment horizontal="left" vertical="center" wrapText="1"/>
    </xf>
    <xf numFmtId="0" fontId="5" fillId="0" borderId="17" xfId="2" applyFont="1" applyFill="1" applyBorder="1" applyAlignment="1">
      <alignment horizontal="left" vertical="center" wrapText="1"/>
    </xf>
    <xf numFmtId="0" fontId="5" fillId="0" borderId="18" xfId="2" applyFont="1" applyFill="1" applyBorder="1" applyAlignment="1">
      <alignment horizontal="left" vertical="center" wrapText="1"/>
    </xf>
    <xf numFmtId="0" fontId="12" fillId="0" borderId="0" xfId="1" applyFont="1" applyFill="1" applyBorder="1" applyAlignment="1">
      <alignment horizontal="center" wrapText="1"/>
    </xf>
    <xf numFmtId="0" fontId="9" fillId="0" borderId="20" xfId="2" applyFont="1" applyFill="1" applyBorder="1" applyAlignment="1">
      <alignment horizontal="center" vertical="center" wrapText="1"/>
    </xf>
    <xf numFmtId="0" fontId="9" fillId="0" borderId="26" xfId="2" applyFont="1" applyFill="1" applyBorder="1" applyAlignment="1">
      <alignment horizontal="center" vertical="center" wrapText="1"/>
    </xf>
    <xf numFmtId="9" fontId="9" fillId="0" borderId="28" xfId="3" applyFont="1" applyFill="1" applyBorder="1" applyAlignment="1">
      <alignment horizontal="center" vertical="center" wrapText="1"/>
    </xf>
    <xf numFmtId="9" fontId="9" fillId="0" borderId="27" xfId="3" applyFont="1" applyFill="1" applyBorder="1" applyAlignment="1">
      <alignment horizontal="center" vertical="center" wrapText="1"/>
    </xf>
    <xf numFmtId="0" fontId="9" fillId="0" borderId="28" xfId="2" applyFont="1" applyFill="1" applyBorder="1" applyAlignment="1">
      <alignment horizontal="center" vertical="center" wrapText="1"/>
    </xf>
    <xf numFmtId="0" fontId="9" fillId="0" borderId="27" xfId="2" applyFont="1" applyFill="1" applyBorder="1" applyAlignment="1">
      <alignment horizontal="center" vertical="center" wrapText="1"/>
    </xf>
    <xf numFmtId="0" fontId="9" fillId="0" borderId="29" xfId="2" applyFont="1" applyFill="1" applyBorder="1" applyAlignment="1">
      <alignment horizontal="center" vertical="center" wrapText="1"/>
    </xf>
    <xf numFmtId="0" fontId="9" fillId="0" borderId="11" xfId="1" applyFont="1" applyFill="1" applyBorder="1" applyAlignment="1">
      <alignment horizontal="center" vertical="center" wrapText="1"/>
    </xf>
    <xf numFmtId="0" fontId="9" fillId="0" borderId="12" xfId="1" applyFont="1" applyFill="1" applyBorder="1" applyAlignment="1">
      <alignment horizontal="center" vertical="center" wrapText="1"/>
    </xf>
    <xf numFmtId="0" fontId="9" fillId="0" borderId="13" xfId="1" applyFont="1" applyFill="1" applyBorder="1" applyAlignment="1">
      <alignment horizontal="center" vertical="center" wrapText="1"/>
    </xf>
    <xf numFmtId="0" fontId="9" fillId="0" borderId="21" xfId="1" applyFont="1" applyFill="1" applyBorder="1" applyAlignment="1">
      <alignment horizontal="center" vertical="center" wrapText="1"/>
    </xf>
    <xf numFmtId="0" fontId="9" fillId="0" borderId="22" xfId="1" applyFont="1" applyFill="1" applyBorder="1" applyAlignment="1">
      <alignment horizontal="center" vertical="center" wrapText="1"/>
    </xf>
    <xf numFmtId="0" fontId="9" fillId="0" borderId="23" xfId="1" applyFont="1" applyFill="1" applyBorder="1" applyAlignment="1">
      <alignment horizontal="center" vertical="center" wrapText="1"/>
    </xf>
    <xf numFmtId="0" fontId="15" fillId="0" borderId="0" xfId="0" applyFont="1" applyFill="1" applyAlignment="1">
      <alignment horizontal="center"/>
    </xf>
    <xf numFmtId="0" fontId="16" fillId="0" borderId="0" xfId="0" applyFont="1" applyFill="1" applyAlignment="1">
      <alignment horizontal="center" vertical="center" wrapText="1"/>
    </xf>
    <xf numFmtId="0" fontId="4" fillId="0" borderId="0" xfId="2" applyFont="1" applyFill="1" applyAlignment="1">
      <alignment horizontal="center" vertical="center" wrapText="1"/>
    </xf>
    <xf numFmtId="0" fontId="4" fillId="0" borderId="0" xfId="2" applyFont="1" applyFill="1" applyAlignment="1">
      <alignment horizontal="center" vertical="top" wrapText="1"/>
    </xf>
    <xf numFmtId="0" fontId="17" fillId="0" borderId="0" xfId="0" applyFont="1" applyFill="1" applyAlignment="1">
      <alignment horizontal="center" vertical="center" wrapText="1"/>
    </xf>
  </cellXfs>
  <cellStyles count="66">
    <cellStyle name="Обычный" xfId="0" builtinId="0"/>
    <cellStyle name="Обычный 2" xfId="4"/>
    <cellStyle name="Обычный 2 2" xfId="5"/>
    <cellStyle name="Обычный 2 3" xfId="6"/>
    <cellStyle name="Обычный 3" xfId="7"/>
    <cellStyle name="Обычный 3 2" xfId="8"/>
    <cellStyle name="Обычный 3 2 2" xfId="9"/>
    <cellStyle name="Обычный 3 2 3" xfId="10"/>
    <cellStyle name="Обычный 3 3" xfId="11"/>
    <cellStyle name="Обычный 3 3 2" xfId="1"/>
    <cellStyle name="Обычный 3 3 2 2" xfId="12"/>
    <cellStyle name="Обычный 3 3 2 3" xfId="13"/>
    <cellStyle name="Обычный 3 3 2 4" xfId="14"/>
    <cellStyle name="Обычный 3 3 3" xfId="15"/>
    <cellStyle name="Обычный 3 4" xfId="2"/>
    <cellStyle name="Обычный 3 4 2" xfId="16"/>
    <cellStyle name="Обычный 3 4 3" xfId="17"/>
    <cellStyle name="Обычный 3 5" xfId="18"/>
    <cellStyle name="Обычный 3 5 2" xfId="19"/>
    <cellStyle name="Обычный 3 6" xfId="20"/>
    <cellStyle name="Обычный 4" xfId="21"/>
    <cellStyle name="Обычный 4 2" xfId="22"/>
    <cellStyle name="Обычный 5" xfId="23"/>
    <cellStyle name="Обычный 5 2" xfId="24"/>
    <cellStyle name="Обычный 6" xfId="25"/>
    <cellStyle name="Обычный 7" xfId="26"/>
    <cellStyle name="Обычный Лена" xfId="27"/>
    <cellStyle name="Процентный 2" xfId="3"/>
    <cellStyle name="Финансовый 10" xfId="28"/>
    <cellStyle name="Финансовый 11" xfId="29"/>
    <cellStyle name="Финансовый 12" xfId="30"/>
    <cellStyle name="Финансовый 13" xfId="31"/>
    <cellStyle name="Финансовый 14" xfId="32"/>
    <cellStyle name="Финансовый 15" xfId="33"/>
    <cellStyle name="Финансовый 16" xfId="34"/>
    <cellStyle name="Финансовый 17" xfId="35"/>
    <cellStyle name="Финансовый 18" xfId="36"/>
    <cellStyle name="Финансовый 19" xfId="37"/>
    <cellStyle name="Финансовый 2" xfId="38"/>
    <cellStyle name="Финансовый 20" xfId="39"/>
    <cellStyle name="Финансовый 21" xfId="40"/>
    <cellStyle name="Финансовый 22" xfId="41"/>
    <cellStyle name="Финансовый 23" xfId="42"/>
    <cellStyle name="Финансовый 24" xfId="43"/>
    <cellStyle name="Финансовый 25" xfId="44"/>
    <cellStyle name="Финансовый 26" xfId="45"/>
    <cellStyle name="Финансовый 27" xfId="46"/>
    <cellStyle name="Финансовый 28" xfId="47"/>
    <cellStyle name="Финансовый 29" xfId="48"/>
    <cellStyle name="Финансовый 3" xfId="49"/>
    <cellStyle name="Финансовый 3 2" xfId="50"/>
    <cellStyle name="Финансовый 3 2 2" xfId="51"/>
    <cellStyle name="Финансовый 3 3" xfId="52"/>
    <cellStyle name="Финансовый 30" xfId="53"/>
    <cellStyle name="Финансовый 31" xfId="54"/>
    <cellStyle name="Финансовый 32" xfId="55"/>
    <cellStyle name="Финансовый 33" xfId="56"/>
    <cellStyle name="Финансовый 34" xfId="65"/>
    <cellStyle name="Финансовый 4" xfId="57"/>
    <cellStyle name="Финансовый 4 2" xfId="58"/>
    <cellStyle name="Финансовый 5" xfId="59"/>
    <cellStyle name="Финансовый 5 2" xfId="60"/>
    <cellStyle name="Финансовый 6" xfId="61"/>
    <cellStyle name="Финансовый 7" xfId="62"/>
    <cellStyle name="Финансовый 8" xfId="63"/>
    <cellStyle name="Финансовый 9" xfId="6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2.xml"/><Relationship Id="rId4" Type="http://schemas.openxmlformats.org/officeDocument/2006/relationships/externalLink" Target="externalLinks/externalLink1.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Ratmanov\&#1084;&#1086;&#1080;%20&#1076;&#1086;&#1082;&#1091;&#1084;&#1077;&#1085;&#1090;\&#1052;&#1086;&#1080;%20&#1076;&#1086;&#1082;&#1091;&#1084;&#1077;&#1085;&#1090;&#1099;\Reports\Territoriol%20program\Archive%20of%20Program\&#1058;&#1055;&#1043;&#1043;%20&#1042;&#1072;&#1088;&#1080;&#1072;&#1085;&#1090;%201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Xk-popova\Doc\TMP\Rar$DI00.152\_LPU_F_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итул"/>
      <sheetName val="Параметры"/>
      <sheetName val="Настройка"/>
      <sheetName val="Ст_ВедСеть"/>
      <sheetName val="Ам_ВедСеть"/>
      <sheetName val="Ст_Пок_Рос"/>
      <sheetName val="Ст_КД_Рос"/>
      <sheetName val="Ст_КДЖ_Нор"/>
      <sheetName val="Ст_КД_Нор"/>
      <sheetName val="Ст_Ур_Сл"/>
      <sheetName val="Ст_Ур_УрК"/>
      <sheetName val="Ст_Ур_УрГ"/>
      <sheetName val="Ст_Ур_УрС"/>
      <sheetName val="Ст_СУр_УрК"/>
      <sheetName val="Ст_СУр_УрГ"/>
      <sheetName val="Ст_СУр_УрС"/>
      <sheetName val="Ст_СДл_УрК"/>
      <sheetName val="Ст_СДл_УрГ"/>
      <sheetName val="Ст_СДл_УрС"/>
      <sheetName val="Ст_Дл_Пл"/>
      <sheetName val="Ст_КД_Пл"/>
      <sheetName val="Ст_КД_Деф"/>
      <sheetName val="Ст_КД_Пер"/>
      <sheetName val="Ам_Пос_Нов"/>
      <sheetName val="Амб_Пос_Рос"/>
      <sheetName val="Амб_Пос_Суб"/>
      <sheetName val="Амб_Пос_Фак"/>
      <sheetName val="Амб_Пос_Пл"/>
      <sheetName val="СЗТ_Пок_Рос"/>
      <sheetName val="СЗТ_Об_Фак"/>
      <sheetName val="СЗТ_Об_Пл"/>
      <sheetName val="СМП_Пок_Рос"/>
      <sheetName val="СМП_Об_Фак"/>
      <sheetName val="СМП_Об_Пл"/>
      <sheetName val="Cost_Ratio_R"/>
      <sheetName val="Cost_Ratio_S"/>
      <sheetName val="Cost_Ratio_C"/>
      <sheetName val="Hosp_Cost"/>
      <sheetName val="Cost_OP_Rat_R"/>
      <sheetName val="Cost_OP_Rat_S"/>
      <sheetName val="Cost_OP_Rat_C"/>
      <sheetName val="OP_Cost"/>
      <sheetName val="Bud_Code"/>
      <sheetName val="Bud_Pie"/>
      <sheetName val="Prof_Dist"/>
      <sheetName val="Vis_Dist"/>
      <sheetName val="IPRep_Dist"/>
      <sheetName val="ACare_Dist"/>
      <sheetName val="Tot_Calc"/>
      <sheetName val="Ratify_Prg"/>
      <sheetName val="Справочники"/>
    </sheetNames>
    <sheetDataSet>
      <sheetData sheetId="0">
        <row r="8">
          <cell r="A8" t="str">
            <v>Хабаровский край</v>
          </cell>
        </row>
        <row r="18">
          <cell r="K18" t="str">
            <v>края</v>
          </cell>
        </row>
        <row r="70">
          <cell r="S70">
            <v>2002</v>
          </cell>
        </row>
      </sheetData>
      <sheetData sheetId="1">
        <row r="10">
          <cell r="C10">
            <v>1495</v>
          </cell>
        </row>
        <row r="17">
          <cell r="C17">
            <v>1495</v>
          </cell>
        </row>
        <row r="18">
          <cell r="C18">
            <v>1495</v>
          </cell>
        </row>
        <row r="19">
          <cell r="C19">
            <v>1495</v>
          </cell>
        </row>
        <row r="20">
          <cell r="C20">
            <v>1495</v>
          </cell>
        </row>
        <row r="37">
          <cell r="C37">
            <v>92.8</v>
          </cell>
        </row>
        <row r="38">
          <cell r="C38">
            <v>26.725490196078432</v>
          </cell>
        </row>
        <row r="39">
          <cell r="C39">
            <v>137.15294117647056</v>
          </cell>
        </row>
        <row r="40">
          <cell r="C40">
            <v>408.1</v>
          </cell>
        </row>
        <row r="42">
          <cell r="C42">
            <v>1.778</v>
          </cell>
        </row>
        <row r="51">
          <cell r="C51">
            <v>1.0189999999999999</v>
          </cell>
        </row>
        <row r="52">
          <cell r="C52">
            <v>0.997</v>
          </cell>
        </row>
        <row r="53">
          <cell r="C53">
            <v>0.98899999999999999</v>
          </cell>
        </row>
        <row r="54">
          <cell r="C54">
            <v>1</v>
          </cell>
        </row>
        <row r="55">
          <cell r="C55">
            <v>1</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sheetData sheetId="21" refreshError="1"/>
      <sheetData sheetId="22" refreshError="1"/>
      <sheetData sheetId="23" refreshError="1"/>
      <sheetData sheetId="24" refreshError="1"/>
      <sheetData sheetId="25" refreshError="1"/>
      <sheetData sheetId="26" refreshError="1"/>
      <sheetData sheetId="27"/>
      <sheetData sheetId="28" refreshError="1"/>
      <sheetData sheetId="29" refreshError="1"/>
      <sheetData sheetId="30"/>
      <sheetData sheetId="31" refreshError="1"/>
      <sheetData sheetId="32" refreshError="1"/>
      <sheetData sheetId="33"/>
      <sheetData sheetId="34" refreshError="1"/>
      <sheetData sheetId="35" refreshError="1"/>
      <sheetData sheetId="36" refreshError="1"/>
      <sheetData sheetId="37"/>
      <sheetData sheetId="38" refreshError="1"/>
      <sheetData sheetId="39" refreshError="1"/>
      <sheetData sheetId="40" refreshError="1"/>
      <sheetData sheetId="41"/>
      <sheetData sheetId="42"/>
      <sheetData sheetId="43"/>
      <sheetData sheetId="44"/>
      <sheetData sheetId="45"/>
      <sheetData sheetId="46"/>
      <sheetData sheetId="47"/>
      <sheetData sheetId="48"/>
      <sheetData sheetId="49" refreshError="1"/>
      <sheetData sheetId="5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D_ Sol"/>
      <sheetName val="2D_Sol"/>
      <sheetName val="3D- SOL"/>
      <sheetName val="1D_Gorin"/>
      <sheetName val="2D-Gorin"/>
      <sheetName val="3D_ Gorin"/>
      <sheetName val="AMULAT"/>
      <sheetName val="Лист1"/>
      <sheetName val="Лист2"/>
    </sheetNames>
    <sheetDataSet>
      <sheetData sheetId="0" refreshError="1"/>
      <sheetData sheetId="1" refreshError="1"/>
      <sheetData sheetId="2" refreshError="1"/>
      <sheetData sheetId="3"/>
      <sheetData sheetId="4" refreshError="1"/>
      <sheetData sheetId="5" refreshError="1"/>
      <sheetData sheetId="6" refreshError="1"/>
      <sheetData sheetId="7" refreshError="1"/>
      <sheetData sheetId="8"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76"/>
  <sheetViews>
    <sheetView tabSelected="1" zoomScale="115" zoomScaleNormal="115" zoomScaleSheetLayoutView="115" workbookViewId="0">
      <selection activeCell="B4" sqref="B4"/>
    </sheetView>
  </sheetViews>
  <sheetFormatPr defaultColWidth="8.5" defaultRowHeight="15" x14ac:dyDescent="0.25"/>
  <cols>
    <col min="1" max="1" width="5.75" style="10" customWidth="1"/>
    <col min="2" max="2" width="35.25" style="40" customWidth="1"/>
    <col min="3" max="7" width="10.25" style="10" customWidth="1"/>
    <col min="8" max="16384" width="8.5" style="10"/>
  </cols>
  <sheetData>
    <row r="1" spans="1:7" s="99" customFormat="1" ht="20.45" customHeight="1" x14ac:dyDescent="0.25">
      <c r="D1" s="151" t="s">
        <v>186</v>
      </c>
      <c r="E1" s="151"/>
      <c r="F1" s="151"/>
      <c r="G1" s="151"/>
    </row>
    <row r="2" spans="1:7" s="99" customFormat="1" x14ac:dyDescent="0.25">
      <c r="D2" s="155" t="s">
        <v>185</v>
      </c>
      <c r="E2" s="155"/>
      <c r="F2" s="155"/>
      <c r="G2" s="155"/>
    </row>
    <row r="3" spans="1:7" ht="9" customHeight="1" x14ac:dyDescent="0.25"/>
    <row r="4" spans="1:7" s="1" customFormat="1" ht="33" customHeight="1" x14ac:dyDescent="0.3">
      <c r="B4" s="3"/>
      <c r="D4" s="102" t="s">
        <v>187</v>
      </c>
      <c r="E4" s="102"/>
      <c r="F4" s="102"/>
      <c r="G4" s="102"/>
    </row>
    <row r="5" spans="1:7" s="1" customFormat="1" ht="25.15" customHeight="1" x14ac:dyDescent="0.3">
      <c r="B5" s="101" t="s">
        <v>0</v>
      </c>
      <c r="C5" s="101"/>
      <c r="D5" s="101"/>
      <c r="E5" s="101"/>
      <c r="F5" s="101"/>
      <c r="G5" s="101"/>
    </row>
    <row r="6" spans="1:7" s="1" customFormat="1" ht="18.75" x14ac:dyDescent="0.3">
      <c r="B6" s="3"/>
      <c r="C6" s="3"/>
      <c r="D6" s="3"/>
      <c r="E6" s="3"/>
      <c r="F6" s="102" t="s">
        <v>1</v>
      </c>
      <c r="G6" s="102"/>
    </row>
    <row r="7" spans="1:7" s="1" customFormat="1" ht="29.45" customHeight="1" x14ac:dyDescent="0.3">
      <c r="B7" s="103" t="s">
        <v>2</v>
      </c>
      <c r="C7" s="103"/>
      <c r="D7" s="103"/>
      <c r="E7" s="103"/>
      <c r="F7" s="103"/>
      <c r="G7" s="103"/>
    </row>
    <row r="8" spans="1:7" s="1" customFormat="1" ht="18" customHeight="1" thickBot="1" x14ac:dyDescent="0.35">
      <c r="B8" s="3"/>
    </row>
    <row r="9" spans="1:7" s="1" customFormat="1" ht="19.5" hidden="1" thickBot="1" x14ac:dyDescent="0.35">
      <c r="B9" s="4"/>
      <c r="C9" s="4"/>
      <c r="D9" s="4"/>
      <c r="E9" s="4"/>
      <c r="F9" s="4"/>
      <c r="G9" s="5"/>
    </row>
    <row r="10" spans="1:7" s="6" customFormat="1" ht="29.45" hidden="1" customHeight="1" thickBot="1" x14ac:dyDescent="0.3">
      <c r="B10" s="7"/>
      <c r="C10" s="8"/>
      <c r="D10" s="9">
        <v>1.4</v>
      </c>
      <c r="E10" s="9">
        <v>1.68</v>
      </c>
      <c r="F10" s="9">
        <v>2.23</v>
      </c>
      <c r="G10" s="9">
        <v>2.57</v>
      </c>
    </row>
    <row r="11" spans="1:7" ht="18" customHeight="1" thickBot="1" x14ac:dyDescent="0.3">
      <c r="A11" s="104" t="s">
        <v>3</v>
      </c>
      <c r="B11" s="106" t="s">
        <v>4</v>
      </c>
      <c r="C11" s="104" t="s">
        <v>5</v>
      </c>
      <c r="D11" s="108" t="s">
        <v>6</v>
      </c>
      <c r="E11" s="109"/>
      <c r="F11" s="109"/>
      <c r="G11" s="110"/>
    </row>
    <row r="12" spans="1:7" ht="40.9" customHeight="1" thickBot="1" x14ac:dyDescent="0.3">
      <c r="A12" s="105"/>
      <c r="B12" s="107"/>
      <c r="C12" s="105"/>
      <c r="D12" s="11" t="s">
        <v>7</v>
      </c>
      <c r="E12" s="12" t="s">
        <v>8</v>
      </c>
      <c r="F12" s="12" t="s">
        <v>9</v>
      </c>
      <c r="G12" s="13" t="s">
        <v>10</v>
      </c>
    </row>
    <row r="13" spans="1:7" ht="54.75" customHeight="1" x14ac:dyDescent="0.25">
      <c r="A13" s="14">
        <v>1</v>
      </c>
      <c r="B13" s="114" t="s">
        <v>11</v>
      </c>
      <c r="C13" s="115"/>
      <c r="D13" s="115"/>
      <c r="E13" s="115"/>
      <c r="F13" s="115"/>
      <c r="G13" s="116"/>
    </row>
    <row r="14" spans="1:7" ht="20.45" customHeight="1" x14ac:dyDescent="0.25">
      <c r="A14" s="15"/>
      <c r="B14" s="16" t="s">
        <v>12</v>
      </c>
      <c r="C14" s="17">
        <v>6210.6</v>
      </c>
      <c r="D14" s="18">
        <f>ROUND(C14*1.4,2)</f>
        <v>8694.84</v>
      </c>
      <c r="E14" s="18">
        <f>ROUND(C14*1.68,2)</f>
        <v>10433.81</v>
      </c>
      <c r="F14" s="18">
        <f>ROUND(C14*2.23,2)</f>
        <v>13849.64</v>
      </c>
      <c r="G14" s="18">
        <f>ROUND(C14*2.57,2)</f>
        <v>15961.24</v>
      </c>
    </row>
    <row r="15" spans="1:7" ht="65.25" customHeight="1" x14ac:dyDescent="0.25">
      <c r="A15" s="20" t="s">
        <v>13</v>
      </c>
      <c r="B15" s="117" t="s">
        <v>14</v>
      </c>
      <c r="C15" s="118"/>
      <c r="D15" s="118"/>
      <c r="E15" s="118"/>
      <c r="F15" s="118"/>
      <c r="G15" s="119"/>
    </row>
    <row r="16" spans="1:7" ht="19.149999999999999" customHeight="1" x14ac:dyDescent="0.25">
      <c r="A16" s="15"/>
      <c r="B16" s="16" t="s">
        <v>12</v>
      </c>
      <c r="C16" s="17">
        <v>6557.6</v>
      </c>
      <c r="D16" s="18">
        <f>ROUND(C16*1.4,2)</f>
        <v>9180.64</v>
      </c>
      <c r="E16" s="18">
        <f>ROUND(C16*1.68,2)</f>
        <v>11016.77</v>
      </c>
      <c r="F16" s="18">
        <f>ROUND(C16*2.23,2)</f>
        <v>14623.45</v>
      </c>
      <c r="G16" s="18">
        <f>ROUND(C16*2.57,2)</f>
        <v>16853.03</v>
      </c>
    </row>
    <row r="17" spans="1:7" ht="65.25" customHeight="1" x14ac:dyDescent="0.25">
      <c r="A17" s="20" t="s">
        <v>15</v>
      </c>
      <c r="B17" s="117" t="s">
        <v>16</v>
      </c>
      <c r="C17" s="118"/>
      <c r="D17" s="118"/>
      <c r="E17" s="118"/>
      <c r="F17" s="118"/>
      <c r="G17" s="119"/>
    </row>
    <row r="18" spans="1:7" ht="19.149999999999999" customHeight="1" x14ac:dyDescent="0.25">
      <c r="A18" s="15"/>
      <c r="B18" s="16" t="s">
        <v>12</v>
      </c>
      <c r="C18" s="17">
        <v>7494.4</v>
      </c>
      <c r="D18" s="63">
        <f>ROUND(C18*1.4,2)</f>
        <v>10492.16</v>
      </c>
      <c r="E18" s="63">
        <f>ROUND(C18*1.68,2)</f>
        <v>12590.59</v>
      </c>
      <c r="F18" s="63">
        <f>ROUND(C18*2.23,2)</f>
        <v>16712.509999999998</v>
      </c>
      <c r="G18" s="64">
        <f>ROUND(C18*2.57,2)</f>
        <v>19260.61</v>
      </c>
    </row>
    <row r="19" spans="1:7" ht="22.9" customHeight="1" x14ac:dyDescent="0.25">
      <c r="A19" s="21">
        <v>2</v>
      </c>
      <c r="B19" s="120" t="s">
        <v>17</v>
      </c>
      <c r="C19" s="121"/>
      <c r="D19" s="121"/>
      <c r="E19" s="121"/>
      <c r="F19" s="121"/>
      <c r="G19" s="122"/>
    </row>
    <row r="20" spans="1:7" ht="19.5" customHeight="1" x14ac:dyDescent="0.25">
      <c r="A20" s="22"/>
      <c r="B20" s="23" t="s">
        <v>18</v>
      </c>
      <c r="C20" s="17">
        <v>1644.6</v>
      </c>
      <c r="D20" s="18">
        <f t="shared" ref="D20:D58" si="0">ROUND(C20*1.4,2)</f>
        <v>2302.44</v>
      </c>
      <c r="E20" s="18">
        <f t="shared" ref="E20:E58" si="1">ROUND(C20*1.68,2)</f>
        <v>2762.93</v>
      </c>
      <c r="F20" s="18">
        <f t="shared" ref="F20:F58" si="2">ROUND(C20*2.23,2)</f>
        <v>3667.46</v>
      </c>
      <c r="G20" s="18">
        <f t="shared" ref="G20:G58" si="3">ROUND(C20*2.57,2)</f>
        <v>4226.62</v>
      </c>
    </row>
    <row r="21" spans="1:7" ht="19.5" customHeight="1" x14ac:dyDescent="0.25">
      <c r="A21" s="22"/>
      <c r="B21" s="23" t="s">
        <v>19</v>
      </c>
      <c r="C21" s="17">
        <v>1831</v>
      </c>
      <c r="D21" s="18">
        <f t="shared" si="0"/>
        <v>2563.4</v>
      </c>
      <c r="E21" s="18">
        <f t="shared" si="1"/>
        <v>3076.08</v>
      </c>
      <c r="F21" s="18">
        <f t="shared" si="2"/>
        <v>4083.13</v>
      </c>
      <c r="G21" s="18">
        <f t="shared" si="3"/>
        <v>4705.67</v>
      </c>
    </row>
    <row r="22" spans="1:7" ht="19.5" customHeight="1" x14ac:dyDescent="0.25">
      <c r="A22" s="22"/>
      <c r="B22" s="23" t="s">
        <v>20</v>
      </c>
      <c r="C22" s="17">
        <v>2044.1</v>
      </c>
      <c r="D22" s="18">
        <f t="shared" si="0"/>
        <v>2861.74</v>
      </c>
      <c r="E22" s="18">
        <f t="shared" si="1"/>
        <v>3434.09</v>
      </c>
      <c r="F22" s="18">
        <f t="shared" si="2"/>
        <v>4558.34</v>
      </c>
      <c r="G22" s="18">
        <f t="shared" si="3"/>
        <v>5253.34</v>
      </c>
    </row>
    <row r="23" spans="1:7" ht="19.5" customHeight="1" x14ac:dyDescent="0.25">
      <c r="A23" s="22"/>
      <c r="B23" s="23" t="s">
        <v>21</v>
      </c>
      <c r="C23" s="17">
        <v>2230.5</v>
      </c>
      <c r="D23" s="18">
        <f t="shared" si="0"/>
        <v>3122.7</v>
      </c>
      <c r="E23" s="18">
        <f t="shared" si="1"/>
        <v>3747.24</v>
      </c>
      <c r="F23" s="18">
        <f t="shared" si="2"/>
        <v>4974.0200000000004</v>
      </c>
      <c r="G23" s="18">
        <f t="shared" si="3"/>
        <v>5732.39</v>
      </c>
    </row>
    <row r="24" spans="1:7" ht="36.6" customHeight="1" x14ac:dyDescent="0.25">
      <c r="A24" s="22"/>
      <c r="B24" s="24" t="s">
        <v>22</v>
      </c>
      <c r="C24" s="17">
        <v>1591.1</v>
      </c>
      <c r="D24" s="18">
        <f t="shared" si="0"/>
        <v>2227.54</v>
      </c>
      <c r="E24" s="18">
        <f t="shared" si="1"/>
        <v>2673.05</v>
      </c>
      <c r="F24" s="18">
        <f t="shared" si="2"/>
        <v>3548.15</v>
      </c>
      <c r="G24" s="18">
        <f t="shared" si="3"/>
        <v>4089.13</v>
      </c>
    </row>
    <row r="25" spans="1:7" ht="36.6" customHeight="1" x14ac:dyDescent="0.25">
      <c r="A25" s="22"/>
      <c r="B25" s="25" t="s">
        <v>23</v>
      </c>
      <c r="C25" s="17">
        <v>1877.5</v>
      </c>
      <c r="D25" s="18">
        <f t="shared" si="0"/>
        <v>2628.5</v>
      </c>
      <c r="E25" s="18">
        <f t="shared" si="1"/>
        <v>3154.2</v>
      </c>
      <c r="F25" s="18">
        <f t="shared" si="2"/>
        <v>4186.83</v>
      </c>
      <c r="G25" s="18">
        <f t="shared" si="3"/>
        <v>4825.18</v>
      </c>
    </row>
    <row r="26" spans="1:7" ht="31.15" customHeight="1" x14ac:dyDescent="0.25">
      <c r="A26" s="22"/>
      <c r="B26" s="25" t="s">
        <v>24</v>
      </c>
      <c r="C26" s="17">
        <v>2413.5</v>
      </c>
      <c r="D26" s="18">
        <f t="shared" si="0"/>
        <v>3378.9</v>
      </c>
      <c r="E26" s="18">
        <f t="shared" si="1"/>
        <v>4054.68</v>
      </c>
      <c r="F26" s="18">
        <f t="shared" si="2"/>
        <v>5382.11</v>
      </c>
      <c r="G26" s="18">
        <f t="shared" si="3"/>
        <v>6202.7</v>
      </c>
    </row>
    <row r="27" spans="1:7" ht="31.15" customHeight="1" x14ac:dyDescent="0.25">
      <c r="A27" s="22"/>
      <c r="B27" s="25" t="s">
        <v>25</v>
      </c>
      <c r="C27" s="17">
        <v>2699.8</v>
      </c>
      <c r="D27" s="18">
        <f t="shared" si="0"/>
        <v>3779.72</v>
      </c>
      <c r="E27" s="18">
        <f t="shared" si="1"/>
        <v>4535.66</v>
      </c>
      <c r="F27" s="18">
        <f t="shared" si="2"/>
        <v>6020.55</v>
      </c>
      <c r="G27" s="18">
        <f t="shared" si="3"/>
        <v>6938.49</v>
      </c>
    </row>
    <row r="28" spans="1:7" ht="31.15" customHeight="1" x14ac:dyDescent="0.25">
      <c r="A28" s="22"/>
      <c r="B28" s="25" t="s">
        <v>26</v>
      </c>
      <c r="C28" s="17">
        <v>1777.5</v>
      </c>
      <c r="D28" s="18">
        <f t="shared" si="0"/>
        <v>2488.5</v>
      </c>
      <c r="E28" s="18">
        <f t="shared" si="1"/>
        <v>2986.2</v>
      </c>
      <c r="F28" s="18">
        <f t="shared" si="2"/>
        <v>3963.83</v>
      </c>
      <c r="G28" s="18">
        <f t="shared" si="3"/>
        <v>4568.18</v>
      </c>
    </row>
    <row r="29" spans="1:7" ht="28.15" customHeight="1" x14ac:dyDescent="0.25">
      <c r="A29" s="22"/>
      <c r="B29" s="25" t="s">
        <v>27</v>
      </c>
      <c r="C29" s="17">
        <v>2491.5</v>
      </c>
      <c r="D29" s="18">
        <f t="shared" si="0"/>
        <v>3488.1</v>
      </c>
      <c r="E29" s="18">
        <f t="shared" si="1"/>
        <v>4185.72</v>
      </c>
      <c r="F29" s="18">
        <f t="shared" si="2"/>
        <v>5556.05</v>
      </c>
      <c r="G29" s="18">
        <f t="shared" si="3"/>
        <v>6403.16</v>
      </c>
    </row>
    <row r="30" spans="1:7" ht="28.15" customHeight="1" x14ac:dyDescent="0.25">
      <c r="A30" s="22"/>
      <c r="B30" s="26" t="s">
        <v>28</v>
      </c>
      <c r="C30" s="17">
        <v>2409</v>
      </c>
      <c r="D30" s="18">
        <f t="shared" si="0"/>
        <v>3372.6</v>
      </c>
      <c r="E30" s="18">
        <f t="shared" si="1"/>
        <v>4047.12</v>
      </c>
      <c r="F30" s="18">
        <f t="shared" si="2"/>
        <v>5372.07</v>
      </c>
      <c r="G30" s="18">
        <f t="shared" si="3"/>
        <v>6191.13</v>
      </c>
    </row>
    <row r="31" spans="1:7" ht="21.6" customHeight="1" x14ac:dyDescent="0.25">
      <c r="A31" s="22"/>
      <c r="B31" s="26" t="s">
        <v>29</v>
      </c>
      <c r="C31" s="17">
        <v>2283.5</v>
      </c>
      <c r="D31" s="18">
        <f t="shared" si="0"/>
        <v>3196.9</v>
      </c>
      <c r="E31" s="18">
        <f t="shared" si="1"/>
        <v>3836.28</v>
      </c>
      <c r="F31" s="18">
        <f t="shared" si="2"/>
        <v>5092.21</v>
      </c>
      <c r="G31" s="18">
        <f t="shared" si="3"/>
        <v>5868.6</v>
      </c>
    </row>
    <row r="32" spans="1:7" ht="21.6" customHeight="1" x14ac:dyDescent="0.25">
      <c r="A32" s="22"/>
      <c r="B32" s="26" t="s">
        <v>30</v>
      </c>
      <c r="C32" s="17">
        <v>2569.9</v>
      </c>
      <c r="D32" s="18">
        <f t="shared" si="0"/>
        <v>3597.86</v>
      </c>
      <c r="E32" s="18">
        <f t="shared" si="1"/>
        <v>4317.43</v>
      </c>
      <c r="F32" s="18">
        <f t="shared" si="2"/>
        <v>5730.88</v>
      </c>
      <c r="G32" s="18">
        <f t="shared" si="3"/>
        <v>6604.64</v>
      </c>
    </row>
    <row r="33" spans="1:7" ht="21.6" customHeight="1" x14ac:dyDescent="0.25">
      <c r="A33" s="22"/>
      <c r="B33" s="26" t="s">
        <v>31</v>
      </c>
      <c r="C33" s="17">
        <v>3105.8</v>
      </c>
      <c r="D33" s="18">
        <f t="shared" si="0"/>
        <v>4348.12</v>
      </c>
      <c r="E33" s="18">
        <f t="shared" si="1"/>
        <v>5217.74</v>
      </c>
      <c r="F33" s="18">
        <f t="shared" si="2"/>
        <v>6925.93</v>
      </c>
      <c r="G33" s="18">
        <f t="shared" si="3"/>
        <v>7981.91</v>
      </c>
    </row>
    <row r="34" spans="1:7" ht="21.6" customHeight="1" x14ac:dyDescent="0.25">
      <c r="A34" s="22"/>
      <c r="B34" s="26" t="s">
        <v>32</v>
      </c>
      <c r="C34" s="17">
        <v>3392.2</v>
      </c>
      <c r="D34" s="18">
        <f t="shared" si="0"/>
        <v>4749.08</v>
      </c>
      <c r="E34" s="18">
        <f t="shared" si="1"/>
        <v>5698.9</v>
      </c>
      <c r="F34" s="18">
        <f t="shared" si="2"/>
        <v>7564.61</v>
      </c>
      <c r="G34" s="18">
        <f t="shared" si="3"/>
        <v>8717.9500000000007</v>
      </c>
    </row>
    <row r="35" spans="1:7" ht="30" customHeight="1" x14ac:dyDescent="0.25">
      <c r="A35" s="22"/>
      <c r="B35" s="25" t="s">
        <v>33</v>
      </c>
      <c r="C35" s="17">
        <v>2469.9</v>
      </c>
      <c r="D35" s="18">
        <f t="shared" si="0"/>
        <v>3457.86</v>
      </c>
      <c r="E35" s="18">
        <f t="shared" si="1"/>
        <v>4149.43</v>
      </c>
      <c r="F35" s="18">
        <f t="shared" si="2"/>
        <v>5507.88</v>
      </c>
      <c r="G35" s="18">
        <f t="shared" si="3"/>
        <v>6347.64</v>
      </c>
    </row>
    <row r="36" spans="1:7" ht="27.6" customHeight="1" x14ac:dyDescent="0.25">
      <c r="A36" s="22"/>
      <c r="B36" s="25" t="s">
        <v>34</v>
      </c>
      <c r="C36" s="17">
        <v>3292.2</v>
      </c>
      <c r="D36" s="18">
        <f t="shared" si="0"/>
        <v>4609.08</v>
      </c>
      <c r="E36" s="18">
        <f t="shared" si="1"/>
        <v>5530.9</v>
      </c>
      <c r="F36" s="18">
        <f t="shared" si="2"/>
        <v>7341.61</v>
      </c>
      <c r="G36" s="18">
        <f t="shared" si="3"/>
        <v>8460.9500000000007</v>
      </c>
    </row>
    <row r="37" spans="1:7" ht="31.15" customHeight="1" x14ac:dyDescent="0.25">
      <c r="A37" s="22"/>
      <c r="B37" s="26" t="s">
        <v>35</v>
      </c>
      <c r="C37" s="17">
        <v>4660</v>
      </c>
      <c r="D37" s="18">
        <f t="shared" si="0"/>
        <v>6524</v>
      </c>
      <c r="E37" s="18">
        <f t="shared" si="1"/>
        <v>7828.8</v>
      </c>
      <c r="F37" s="18">
        <f t="shared" si="2"/>
        <v>10391.799999999999</v>
      </c>
      <c r="G37" s="18">
        <f t="shared" si="3"/>
        <v>11976.2</v>
      </c>
    </row>
    <row r="38" spans="1:7" ht="31.15" customHeight="1" x14ac:dyDescent="0.25">
      <c r="A38" s="22"/>
      <c r="B38" s="25" t="s">
        <v>36</v>
      </c>
      <c r="C38" s="17">
        <v>3019.2</v>
      </c>
      <c r="D38" s="18">
        <f t="shared" si="0"/>
        <v>4226.88</v>
      </c>
      <c r="E38" s="18">
        <f t="shared" si="1"/>
        <v>5072.26</v>
      </c>
      <c r="F38" s="18">
        <f t="shared" si="2"/>
        <v>6732.82</v>
      </c>
      <c r="G38" s="18">
        <f t="shared" si="3"/>
        <v>7759.34</v>
      </c>
    </row>
    <row r="39" spans="1:7" ht="32.450000000000003" customHeight="1" x14ac:dyDescent="0.25">
      <c r="A39" s="22"/>
      <c r="B39" s="26" t="s">
        <v>37</v>
      </c>
      <c r="C39" s="17">
        <v>3809.5</v>
      </c>
      <c r="D39" s="18">
        <f t="shared" si="0"/>
        <v>5333.3</v>
      </c>
      <c r="E39" s="18">
        <f t="shared" si="1"/>
        <v>6399.96</v>
      </c>
      <c r="F39" s="18">
        <f t="shared" si="2"/>
        <v>8495.19</v>
      </c>
      <c r="G39" s="18">
        <f t="shared" si="3"/>
        <v>9790.42</v>
      </c>
    </row>
    <row r="40" spans="1:7" ht="29.45" customHeight="1" x14ac:dyDescent="0.25">
      <c r="A40" s="22"/>
      <c r="B40" s="26" t="s">
        <v>38</v>
      </c>
      <c r="C40" s="17">
        <v>3088.7</v>
      </c>
      <c r="D40" s="18">
        <f t="shared" si="0"/>
        <v>4324.18</v>
      </c>
      <c r="E40" s="18">
        <f t="shared" si="1"/>
        <v>5189.0200000000004</v>
      </c>
      <c r="F40" s="18">
        <f t="shared" si="2"/>
        <v>6887.8</v>
      </c>
      <c r="G40" s="18">
        <f t="shared" si="3"/>
        <v>7937.96</v>
      </c>
    </row>
    <row r="41" spans="1:7" ht="33.6" customHeight="1" x14ac:dyDescent="0.25">
      <c r="A41" s="22"/>
      <c r="B41" s="26" t="s">
        <v>39</v>
      </c>
      <c r="C41" s="17">
        <v>3275</v>
      </c>
      <c r="D41" s="18">
        <f t="shared" si="0"/>
        <v>4585</v>
      </c>
      <c r="E41" s="18">
        <f t="shared" si="1"/>
        <v>5502</v>
      </c>
      <c r="F41" s="18">
        <f t="shared" si="2"/>
        <v>7303.25</v>
      </c>
      <c r="G41" s="18">
        <f t="shared" si="3"/>
        <v>8416.75</v>
      </c>
    </row>
    <row r="42" spans="1:7" ht="23.45" customHeight="1" x14ac:dyDescent="0.25">
      <c r="A42" s="22"/>
      <c r="B42" s="26" t="s">
        <v>40</v>
      </c>
      <c r="C42" s="17">
        <v>3488.1</v>
      </c>
      <c r="D42" s="18">
        <f t="shared" si="0"/>
        <v>4883.34</v>
      </c>
      <c r="E42" s="18">
        <f t="shared" si="1"/>
        <v>5860.01</v>
      </c>
      <c r="F42" s="18">
        <f t="shared" si="2"/>
        <v>7778.46</v>
      </c>
      <c r="G42" s="18">
        <f t="shared" si="3"/>
        <v>8964.42</v>
      </c>
    </row>
    <row r="43" spans="1:7" ht="34.15" customHeight="1" x14ac:dyDescent="0.25">
      <c r="A43" s="22"/>
      <c r="B43" s="25" t="s">
        <v>41</v>
      </c>
      <c r="C43" s="17">
        <v>2413.5</v>
      </c>
      <c r="D43" s="18">
        <f t="shared" si="0"/>
        <v>3378.9</v>
      </c>
      <c r="E43" s="18">
        <f t="shared" si="1"/>
        <v>4054.68</v>
      </c>
      <c r="F43" s="18">
        <f t="shared" si="2"/>
        <v>5382.11</v>
      </c>
      <c r="G43" s="18">
        <f t="shared" si="3"/>
        <v>6202.7</v>
      </c>
    </row>
    <row r="44" spans="1:7" ht="34.15" customHeight="1" x14ac:dyDescent="0.25">
      <c r="A44" s="22"/>
      <c r="B44" s="25" t="s">
        <v>42</v>
      </c>
      <c r="C44" s="17">
        <v>2699.8</v>
      </c>
      <c r="D44" s="18">
        <f t="shared" si="0"/>
        <v>3779.72</v>
      </c>
      <c r="E44" s="18">
        <f t="shared" si="1"/>
        <v>4535.66</v>
      </c>
      <c r="F44" s="18">
        <f t="shared" si="2"/>
        <v>6020.55</v>
      </c>
      <c r="G44" s="18">
        <f t="shared" si="3"/>
        <v>6938.49</v>
      </c>
    </row>
    <row r="45" spans="1:7" ht="24" customHeight="1" x14ac:dyDescent="0.25">
      <c r="A45" s="22"/>
      <c r="B45" s="26" t="s">
        <v>43</v>
      </c>
      <c r="C45" s="17">
        <v>3613.2</v>
      </c>
      <c r="D45" s="18">
        <f t="shared" si="0"/>
        <v>5058.4799999999996</v>
      </c>
      <c r="E45" s="18">
        <f t="shared" si="1"/>
        <v>6070.18</v>
      </c>
      <c r="F45" s="18">
        <f t="shared" si="2"/>
        <v>8057.44</v>
      </c>
      <c r="G45" s="18">
        <f t="shared" si="3"/>
        <v>9285.92</v>
      </c>
    </row>
    <row r="46" spans="1:7" ht="24" customHeight="1" x14ac:dyDescent="0.25">
      <c r="A46" s="22"/>
      <c r="B46" s="25" t="s">
        <v>44</v>
      </c>
      <c r="C46" s="17">
        <v>3235.8</v>
      </c>
      <c r="D46" s="18">
        <f t="shared" si="0"/>
        <v>4530.12</v>
      </c>
      <c r="E46" s="18">
        <f t="shared" si="1"/>
        <v>5436.14</v>
      </c>
      <c r="F46" s="18">
        <f t="shared" si="2"/>
        <v>7215.83</v>
      </c>
      <c r="G46" s="18">
        <f t="shared" si="3"/>
        <v>8316.01</v>
      </c>
    </row>
    <row r="47" spans="1:7" ht="24" customHeight="1" x14ac:dyDescent="0.25">
      <c r="A47" s="22"/>
      <c r="B47" s="25" t="s">
        <v>45</v>
      </c>
      <c r="C47" s="17">
        <v>3522.1</v>
      </c>
      <c r="D47" s="18">
        <f t="shared" si="0"/>
        <v>4930.9399999999996</v>
      </c>
      <c r="E47" s="18">
        <f t="shared" si="1"/>
        <v>5917.13</v>
      </c>
      <c r="F47" s="18">
        <f t="shared" si="2"/>
        <v>7854.28</v>
      </c>
      <c r="G47" s="18">
        <f t="shared" si="3"/>
        <v>9051.7999999999993</v>
      </c>
    </row>
    <row r="48" spans="1:7" ht="28.15" customHeight="1" x14ac:dyDescent="0.25">
      <c r="A48" s="22"/>
      <c r="B48" s="25" t="s">
        <v>46</v>
      </c>
      <c r="C48" s="17">
        <v>2599.8000000000002</v>
      </c>
      <c r="D48" s="18">
        <f t="shared" si="0"/>
        <v>3639.72</v>
      </c>
      <c r="E48" s="18">
        <f t="shared" si="1"/>
        <v>4367.66</v>
      </c>
      <c r="F48" s="18">
        <f t="shared" si="2"/>
        <v>5797.55</v>
      </c>
      <c r="G48" s="18">
        <f t="shared" si="3"/>
        <v>6681.49</v>
      </c>
    </row>
    <row r="49" spans="1:7" ht="31.9" customHeight="1" x14ac:dyDescent="0.25">
      <c r="A49" s="22"/>
      <c r="B49" s="26" t="s">
        <v>47</v>
      </c>
      <c r="C49" s="17">
        <v>3857.5</v>
      </c>
      <c r="D49" s="18">
        <f t="shared" si="0"/>
        <v>5400.5</v>
      </c>
      <c r="E49" s="18">
        <f t="shared" si="1"/>
        <v>6480.6</v>
      </c>
      <c r="F49" s="18">
        <f t="shared" si="2"/>
        <v>8602.23</v>
      </c>
      <c r="G49" s="18">
        <f t="shared" si="3"/>
        <v>9913.7800000000007</v>
      </c>
    </row>
    <row r="50" spans="1:7" ht="31.9" customHeight="1" x14ac:dyDescent="0.25">
      <c r="A50" s="22"/>
      <c r="B50" s="25" t="s">
        <v>48</v>
      </c>
      <c r="C50" s="17">
        <v>3279.6</v>
      </c>
      <c r="D50" s="18">
        <f t="shared" si="0"/>
        <v>4591.4399999999996</v>
      </c>
      <c r="E50" s="18">
        <f t="shared" si="1"/>
        <v>5509.73</v>
      </c>
      <c r="F50" s="18">
        <f t="shared" si="2"/>
        <v>7313.51</v>
      </c>
      <c r="G50" s="18">
        <f t="shared" si="3"/>
        <v>8428.57</v>
      </c>
    </row>
    <row r="51" spans="1:7" ht="27.6" customHeight="1" x14ac:dyDescent="0.25">
      <c r="A51" s="22"/>
      <c r="B51" s="25" t="s">
        <v>49</v>
      </c>
      <c r="C51" s="17">
        <v>3105.8</v>
      </c>
      <c r="D51" s="18">
        <f t="shared" si="0"/>
        <v>4348.12</v>
      </c>
      <c r="E51" s="18">
        <f t="shared" si="1"/>
        <v>5217.74</v>
      </c>
      <c r="F51" s="18">
        <f t="shared" si="2"/>
        <v>6925.93</v>
      </c>
      <c r="G51" s="18">
        <f t="shared" si="3"/>
        <v>7981.91</v>
      </c>
    </row>
    <row r="52" spans="1:7" ht="27.6" customHeight="1" x14ac:dyDescent="0.25">
      <c r="A52" s="22"/>
      <c r="B52" s="25" t="s">
        <v>50</v>
      </c>
      <c r="C52" s="17">
        <v>3392.2</v>
      </c>
      <c r="D52" s="18">
        <f t="shared" si="0"/>
        <v>4749.08</v>
      </c>
      <c r="E52" s="18">
        <f t="shared" si="1"/>
        <v>5698.9</v>
      </c>
      <c r="F52" s="18">
        <f t="shared" si="2"/>
        <v>7564.61</v>
      </c>
      <c r="G52" s="18">
        <f t="shared" si="3"/>
        <v>8717.9500000000007</v>
      </c>
    </row>
    <row r="53" spans="1:7" ht="27.6" customHeight="1" x14ac:dyDescent="0.25">
      <c r="A53" s="22"/>
      <c r="B53" s="25" t="s">
        <v>51</v>
      </c>
      <c r="C53" s="17">
        <v>3928.1</v>
      </c>
      <c r="D53" s="18">
        <f t="shared" si="0"/>
        <v>5499.34</v>
      </c>
      <c r="E53" s="18">
        <f t="shared" si="1"/>
        <v>6599.21</v>
      </c>
      <c r="F53" s="18">
        <f t="shared" si="2"/>
        <v>8759.66</v>
      </c>
      <c r="G53" s="18">
        <f t="shared" si="3"/>
        <v>10095.219999999999</v>
      </c>
    </row>
    <row r="54" spans="1:7" ht="27.6" customHeight="1" x14ac:dyDescent="0.25">
      <c r="A54" s="22"/>
      <c r="B54" s="25" t="s">
        <v>52</v>
      </c>
      <c r="C54" s="17">
        <v>4214.5</v>
      </c>
      <c r="D54" s="18">
        <f t="shared" si="0"/>
        <v>5900.3</v>
      </c>
      <c r="E54" s="18">
        <f t="shared" si="1"/>
        <v>7080.36</v>
      </c>
      <c r="F54" s="18">
        <f t="shared" si="2"/>
        <v>9398.34</v>
      </c>
      <c r="G54" s="18">
        <f t="shared" si="3"/>
        <v>10831.27</v>
      </c>
    </row>
    <row r="55" spans="1:7" ht="28.9" customHeight="1" x14ac:dyDescent="0.25">
      <c r="A55" s="22"/>
      <c r="B55" s="26" t="s">
        <v>53</v>
      </c>
      <c r="C55" s="17">
        <v>5628.8</v>
      </c>
      <c r="D55" s="18">
        <f t="shared" si="0"/>
        <v>7880.32</v>
      </c>
      <c r="E55" s="18">
        <f t="shared" si="1"/>
        <v>9456.3799999999992</v>
      </c>
      <c r="F55" s="18">
        <f t="shared" si="2"/>
        <v>12552.22</v>
      </c>
      <c r="G55" s="18">
        <f t="shared" si="3"/>
        <v>14466.02</v>
      </c>
    </row>
    <row r="56" spans="1:7" ht="30" x14ac:dyDescent="0.25">
      <c r="A56" s="22"/>
      <c r="B56" s="25" t="s">
        <v>54</v>
      </c>
      <c r="C56" s="17">
        <v>3803</v>
      </c>
      <c r="D56" s="18">
        <f t="shared" si="0"/>
        <v>5324.2</v>
      </c>
      <c r="E56" s="18">
        <f t="shared" si="1"/>
        <v>6389.04</v>
      </c>
      <c r="F56" s="18">
        <f t="shared" si="2"/>
        <v>8480.69</v>
      </c>
      <c r="G56" s="18">
        <f t="shared" si="3"/>
        <v>9773.7099999999991</v>
      </c>
    </row>
    <row r="57" spans="1:7" ht="33.6" customHeight="1" x14ac:dyDescent="0.25">
      <c r="A57" s="22"/>
      <c r="B57" s="26" t="s">
        <v>55</v>
      </c>
      <c r="C57" s="17">
        <v>4625.3</v>
      </c>
      <c r="D57" s="18">
        <f t="shared" si="0"/>
        <v>6475.42</v>
      </c>
      <c r="E57" s="18">
        <f t="shared" si="1"/>
        <v>7770.5</v>
      </c>
      <c r="F57" s="18">
        <f t="shared" si="2"/>
        <v>10314.42</v>
      </c>
      <c r="G57" s="18">
        <f t="shared" si="3"/>
        <v>11887.02</v>
      </c>
    </row>
    <row r="58" spans="1:7" ht="31.15" customHeight="1" x14ac:dyDescent="0.25">
      <c r="A58" s="22"/>
      <c r="B58" s="26" t="s">
        <v>56</v>
      </c>
      <c r="C58" s="17">
        <v>5247.1</v>
      </c>
      <c r="D58" s="18">
        <f t="shared" si="0"/>
        <v>7345.94</v>
      </c>
      <c r="E58" s="18">
        <f t="shared" si="1"/>
        <v>8815.1299999999992</v>
      </c>
      <c r="F58" s="18">
        <f t="shared" si="2"/>
        <v>11701.03</v>
      </c>
      <c r="G58" s="18">
        <f t="shared" si="3"/>
        <v>13485.05</v>
      </c>
    </row>
    <row r="59" spans="1:7" ht="34.9" customHeight="1" x14ac:dyDescent="0.25">
      <c r="A59" s="20" t="s">
        <v>57</v>
      </c>
      <c r="B59" s="123" t="s">
        <v>58</v>
      </c>
      <c r="C59" s="124"/>
      <c r="D59" s="124"/>
      <c r="E59" s="124"/>
      <c r="F59" s="124"/>
      <c r="G59" s="125"/>
    </row>
    <row r="60" spans="1:7" ht="19.5" customHeight="1" x14ac:dyDescent="0.25">
      <c r="A60" s="22"/>
      <c r="B60" s="26" t="s">
        <v>18</v>
      </c>
      <c r="C60" s="17">
        <v>1726.8</v>
      </c>
      <c r="D60" s="18">
        <f t="shared" ref="D60:D98" si="4">ROUND(C60*1.4,2)</f>
        <v>2417.52</v>
      </c>
      <c r="E60" s="18">
        <f t="shared" ref="E60:E98" si="5">ROUND(C60*1.68,2)</f>
        <v>2901.02</v>
      </c>
      <c r="F60" s="18">
        <f t="shared" ref="F60:F98" si="6">ROUND(C60*2.23,2)</f>
        <v>3850.76</v>
      </c>
      <c r="G60" s="18">
        <f t="shared" ref="G60:G98" si="7">ROUND(C60*2.57,2)</f>
        <v>4437.88</v>
      </c>
    </row>
    <row r="61" spans="1:7" ht="19.5" customHeight="1" x14ac:dyDescent="0.25">
      <c r="A61" s="22"/>
      <c r="B61" s="26" t="s">
        <v>19</v>
      </c>
      <c r="C61" s="17">
        <v>1922.6</v>
      </c>
      <c r="D61" s="18">
        <f t="shared" si="4"/>
        <v>2691.64</v>
      </c>
      <c r="E61" s="18">
        <f t="shared" si="5"/>
        <v>3229.97</v>
      </c>
      <c r="F61" s="18">
        <f t="shared" si="6"/>
        <v>4287.3999999999996</v>
      </c>
      <c r="G61" s="18">
        <f t="shared" si="7"/>
        <v>4941.08</v>
      </c>
    </row>
    <row r="62" spans="1:7" ht="19.5" customHeight="1" x14ac:dyDescent="0.25">
      <c r="A62" s="22"/>
      <c r="B62" s="26" t="s">
        <v>20</v>
      </c>
      <c r="C62" s="17">
        <v>2146.3000000000002</v>
      </c>
      <c r="D62" s="18">
        <f t="shared" si="4"/>
        <v>3004.82</v>
      </c>
      <c r="E62" s="18">
        <f t="shared" si="5"/>
        <v>3605.78</v>
      </c>
      <c r="F62" s="18">
        <f t="shared" si="6"/>
        <v>4786.25</v>
      </c>
      <c r="G62" s="18">
        <f t="shared" si="7"/>
        <v>5515.99</v>
      </c>
    </row>
    <row r="63" spans="1:7" ht="19.5" customHeight="1" x14ac:dyDescent="0.25">
      <c r="A63" s="22"/>
      <c r="B63" s="26" t="s">
        <v>21</v>
      </c>
      <c r="C63" s="17">
        <v>2342</v>
      </c>
      <c r="D63" s="18">
        <f t="shared" si="4"/>
        <v>3278.8</v>
      </c>
      <c r="E63" s="18">
        <f t="shared" si="5"/>
        <v>3934.56</v>
      </c>
      <c r="F63" s="18">
        <f t="shared" si="6"/>
        <v>5222.66</v>
      </c>
      <c r="G63" s="18">
        <f t="shared" si="7"/>
        <v>6018.94</v>
      </c>
    </row>
    <row r="64" spans="1:7" ht="36.6" customHeight="1" x14ac:dyDescent="0.25">
      <c r="A64" s="22"/>
      <c r="B64" s="25" t="s">
        <v>22</v>
      </c>
      <c r="C64" s="17">
        <v>1670.7</v>
      </c>
      <c r="D64" s="18">
        <f t="shared" si="4"/>
        <v>2338.98</v>
      </c>
      <c r="E64" s="18">
        <f t="shared" si="5"/>
        <v>2806.78</v>
      </c>
      <c r="F64" s="18">
        <f t="shared" si="6"/>
        <v>3725.66</v>
      </c>
      <c r="G64" s="18">
        <f t="shared" si="7"/>
        <v>4293.7</v>
      </c>
    </row>
    <row r="65" spans="1:7" ht="36.6" customHeight="1" x14ac:dyDescent="0.25">
      <c r="A65" s="22"/>
      <c r="B65" s="25" t="s">
        <v>23</v>
      </c>
      <c r="C65" s="17">
        <v>1971.4</v>
      </c>
      <c r="D65" s="18">
        <f t="shared" si="4"/>
        <v>2759.96</v>
      </c>
      <c r="E65" s="18">
        <f t="shared" si="5"/>
        <v>3311.95</v>
      </c>
      <c r="F65" s="18">
        <f t="shared" si="6"/>
        <v>4396.22</v>
      </c>
      <c r="G65" s="18">
        <f t="shared" si="7"/>
        <v>5066.5</v>
      </c>
    </row>
    <row r="66" spans="1:7" ht="31.15" customHeight="1" x14ac:dyDescent="0.25">
      <c r="A66" s="22"/>
      <c r="B66" s="25" t="s">
        <v>24</v>
      </c>
      <c r="C66" s="17">
        <v>2534.1</v>
      </c>
      <c r="D66" s="18">
        <f t="shared" si="4"/>
        <v>3547.74</v>
      </c>
      <c r="E66" s="18">
        <f t="shared" si="5"/>
        <v>4257.29</v>
      </c>
      <c r="F66" s="18">
        <f t="shared" si="6"/>
        <v>5651.04</v>
      </c>
      <c r="G66" s="18">
        <f t="shared" si="7"/>
        <v>6512.64</v>
      </c>
    </row>
    <row r="67" spans="1:7" ht="31.15" customHeight="1" x14ac:dyDescent="0.25">
      <c r="A67" s="22"/>
      <c r="B67" s="25" t="s">
        <v>25</v>
      </c>
      <c r="C67" s="17">
        <v>2834.8</v>
      </c>
      <c r="D67" s="18">
        <f t="shared" si="4"/>
        <v>3968.72</v>
      </c>
      <c r="E67" s="18">
        <f t="shared" si="5"/>
        <v>4762.46</v>
      </c>
      <c r="F67" s="18">
        <f t="shared" si="6"/>
        <v>6321.6</v>
      </c>
      <c r="G67" s="18">
        <f t="shared" si="7"/>
        <v>7285.44</v>
      </c>
    </row>
    <row r="68" spans="1:7" ht="31.15" customHeight="1" x14ac:dyDescent="0.25">
      <c r="A68" s="22"/>
      <c r="B68" s="25" t="s">
        <v>26</v>
      </c>
      <c r="C68" s="17">
        <v>1866.4</v>
      </c>
      <c r="D68" s="18">
        <f t="shared" si="4"/>
        <v>2612.96</v>
      </c>
      <c r="E68" s="18">
        <f t="shared" si="5"/>
        <v>3135.55</v>
      </c>
      <c r="F68" s="18">
        <f t="shared" si="6"/>
        <v>4162.07</v>
      </c>
      <c r="G68" s="18">
        <f t="shared" si="7"/>
        <v>4796.6499999999996</v>
      </c>
    </row>
    <row r="69" spans="1:7" ht="28.15" customHeight="1" x14ac:dyDescent="0.25">
      <c r="A69" s="22"/>
      <c r="B69" s="25" t="s">
        <v>27</v>
      </c>
      <c r="C69" s="17">
        <v>2616.1</v>
      </c>
      <c r="D69" s="18">
        <f t="shared" si="4"/>
        <v>3662.54</v>
      </c>
      <c r="E69" s="18">
        <f t="shared" si="5"/>
        <v>4395.05</v>
      </c>
      <c r="F69" s="18">
        <f t="shared" si="6"/>
        <v>5833.9</v>
      </c>
      <c r="G69" s="18">
        <f t="shared" si="7"/>
        <v>6723.38</v>
      </c>
    </row>
    <row r="70" spans="1:7" ht="28.15" customHeight="1" x14ac:dyDescent="0.25">
      <c r="A70" s="22"/>
      <c r="B70" s="26" t="s">
        <v>28</v>
      </c>
      <c r="C70" s="17">
        <v>2529.4</v>
      </c>
      <c r="D70" s="18">
        <f t="shared" si="4"/>
        <v>3541.16</v>
      </c>
      <c r="E70" s="18">
        <f t="shared" si="5"/>
        <v>4249.3900000000003</v>
      </c>
      <c r="F70" s="18">
        <f t="shared" si="6"/>
        <v>5640.56</v>
      </c>
      <c r="G70" s="18">
        <f t="shared" si="7"/>
        <v>6500.56</v>
      </c>
    </row>
    <row r="71" spans="1:7" ht="21.6" customHeight="1" x14ac:dyDescent="0.25">
      <c r="A71" s="22"/>
      <c r="B71" s="26" t="s">
        <v>29</v>
      </c>
      <c r="C71" s="17">
        <v>2397.6999999999998</v>
      </c>
      <c r="D71" s="18">
        <f t="shared" si="4"/>
        <v>3356.78</v>
      </c>
      <c r="E71" s="18">
        <f t="shared" si="5"/>
        <v>4028.14</v>
      </c>
      <c r="F71" s="18">
        <f t="shared" si="6"/>
        <v>5346.87</v>
      </c>
      <c r="G71" s="18">
        <f t="shared" si="7"/>
        <v>6162.09</v>
      </c>
    </row>
    <row r="72" spans="1:7" ht="21.6" customHeight="1" x14ac:dyDescent="0.25">
      <c r="A72" s="22"/>
      <c r="B72" s="26" t="s">
        <v>30</v>
      </c>
      <c r="C72" s="17">
        <v>2698.4</v>
      </c>
      <c r="D72" s="18">
        <f t="shared" si="4"/>
        <v>3777.76</v>
      </c>
      <c r="E72" s="18">
        <f t="shared" si="5"/>
        <v>4533.3100000000004</v>
      </c>
      <c r="F72" s="18">
        <f t="shared" si="6"/>
        <v>6017.43</v>
      </c>
      <c r="G72" s="18">
        <f t="shared" si="7"/>
        <v>6934.89</v>
      </c>
    </row>
    <row r="73" spans="1:7" ht="21.6" customHeight="1" x14ac:dyDescent="0.25">
      <c r="A73" s="22"/>
      <c r="B73" s="26" t="s">
        <v>31</v>
      </c>
      <c r="C73" s="17">
        <v>3261.1</v>
      </c>
      <c r="D73" s="18">
        <f t="shared" si="4"/>
        <v>4565.54</v>
      </c>
      <c r="E73" s="18">
        <f t="shared" si="5"/>
        <v>5478.65</v>
      </c>
      <c r="F73" s="18">
        <f t="shared" si="6"/>
        <v>7272.25</v>
      </c>
      <c r="G73" s="18">
        <f t="shared" si="7"/>
        <v>8381.0300000000007</v>
      </c>
    </row>
    <row r="74" spans="1:7" ht="21.6" customHeight="1" x14ac:dyDescent="0.25">
      <c r="A74" s="22"/>
      <c r="B74" s="26" t="s">
        <v>32</v>
      </c>
      <c r="C74" s="17">
        <v>3561.8</v>
      </c>
      <c r="D74" s="18">
        <f t="shared" si="4"/>
        <v>4986.5200000000004</v>
      </c>
      <c r="E74" s="18">
        <f t="shared" si="5"/>
        <v>5983.82</v>
      </c>
      <c r="F74" s="18">
        <f t="shared" si="6"/>
        <v>7942.81</v>
      </c>
      <c r="G74" s="18">
        <f t="shared" si="7"/>
        <v>9153.83</v>
      </c>
    </row>
    <row r="75" spans="1:7" ht="30" customHeight="1" x14ac:dyDescent="0.25">
      <c r="A75" s="22"/>
      <c r="B75" s="25" t="s">
        <v>33</v>
      </c>
      <c r="C75" s="17">
        <v>2593.4</v>
      </c>
      <c r="D75" s="18">
        <f t="shared" si="4"/>
        <v>3630.76</v>
      </c>
      <c r="E75" s="18">
        <f t="shared" si="5"/>
        <v>4356.91</v>
      </c>
      <c r="F75" s="18">
        <f t="shared" si="6"/>
        <v>5783.28</v>
      </c>
      <c r="G75" s="18">
        <f t="shared" si="7"/>
        <v>6665.04</v>
      </c>
    </row>
    <row r="76" spans="1:7" ht="27.6" customHeight="1" x14ac:dyDescent="0.25">
      <c r="A76" s="22"/>
      <c r="B76" s="25" t="s">
        <v>34</v>
      </c>
      <c r="C76" s="17">
        <v>3456.8</v>
      </c>
      <c r="D76" s="18">
        <f t="shared" si="4"/>
        <v>4839.5200000000004</v>
      </c>
      <c r="E76" s="18">
        <f t="shared" si="5"/>
        <v>5807.42</v>
      </c>
      <c r="F76" s="18">
        <f t="shared" si="6"/>
        <v>7708.66</v>
      </c>
      <c r="G76" s="18">
        <f t="shared" si="7"/>
        <v>8883.98</v>
      </c>
    </row>
    <row r="77" spans="1:7" ht="31.15" customHeight="1" x14ac:dyDescent="0.25">
      <c r="A77" s="22"/>
      <c r="B77" s="26" t="s">
        <v>35</v>
      </c>
      <c r="C77" s="17">
        <v>4893</v>
      </c>
      <c r="D77" s="18">
        <f t="shared" si="4"/>
        <v>6850.2</v>
      </c>
      <c r="E77" s="18">
        <f t="shared" si="5"/>
        <v>8220.24</v>
      </c>
      <c r="F77" s="18">
        <f t="shared" si="6"/>
        <v>10911.39</v>
      </c>
      <c r="G77" s="18">
        <f t="shared" si="7"/>
        <v>12575.01</v>
      </c>
    </row>
    <row r="78" spans="1:7" ht="31.15" customHeight="1" x14ac:dyDescent="0.25">
      <c r="A78" s="22"/>
      <c r="B78" s="25" t="s">
        <v>36</v>
      </c>
      <c r="C78" s="17">
        <v>3170.2</v>
      </c>
      <c r="D78" s="18">
        <f t="shared" si="4"/>
        <v>4438.28</v>
      </c>
      <c r="E78" s="18">
        <f t="shared" si="5"/>
        <v>5325.94</v>
      </c>
      <c r="F78" s="18">
        <f t="shared" si="6"/>
        <v>7069.55</v>
      </c>
      <c r="G78" s="18">
        <f t="shared" si="7"/>
        <v>8147.41</v>
      </c>
    </row>
    <row r="79" spans="1:7" ht="32.450000000000003" customHeight="1" x14ac:dyDescent="0.25">
      <c r="A79" s="22"/>
      <c r="B79" s="26" t="s">
        <v>37</v>
      </c>
      <c r="C79" s="17">
        <v>4000</v>
      </c>
      <c r="D79" s="18">
        <f t="shared" si="4"/>
        <v>5600</v>
      </c>
      <c r="E79" s="18">
        <f t="shared" si="5"/>
        <v>6720</v>
      </c>
      <c r="F79" s="18">
        <f t="shared" si="6"/>
        <v>8920</v>
      </c>
      <c r="G79" s="18">
        <f t="shared" si="7"/>
        <v>10280</v>
      </c>
    </row>
    <row r="80" spans="1:7" ht="29.45" customHeight="1" x14ac:dyDescent="0.25">
      <c r="A80" s="22"/>
      <c r="B80" s="26" t="s">
        <v>38</v>
      </c>
      <c r="C80" s="17">
        <v>3243.1</v>
      </c>
      <c r="D80" s="18">
        <f t="shared" si="4"/>
        <v>4540.34</v>
      </c>
      <c r="E80" s="18">
        <f t="shared" si="5"/>
        <v>5448.41</v>
      </c>
      <c r="F80" s="18">
        <f t="shared" si="6"/>
        <v>7232.11</v>
      </c>
      <c r="G80" s="18">
        <f t="shared" si="7"/>
        <v>8334.77</v>
      </c>
    </row>
    <row r="81" spans="1:7" ht="33.6" customHeight="1" x14ac:dyDescent="0.25">
      <c r="A81" s="22"/>
      <c r="B81" s="26" t="s">
        <v>39</v>
      </c>
      <c r="C81" s="17">
        <v>3438.8</v>
      </c>
      <c r="D81" s="18">
        <f t="shared" si="4"/>
        <v>4814.32</v>
      </c>
      <c r="E81" s="18">
        <f t="shared" si="5"/>
        <v>5777.18</v>
      </c>
      <c r="F81" s="18">
        <f t="shared" si="6"/>
        <v>7668.52</v>
      </c>
      <c r="G81" s="18">
        <f t="shared" si="7"/>
        <v>8837.7199999999993</v>
      </c>
    </row>
    <row r="82" spans="1:7" ht="23.45" customHeight="1" x14ac:dyDescent="0.25">
      <c r="A82" s="22"/>
      <c r="B82" s="26" t="s">
        <v>40</v>
      </c>
      <c r="C82" s="17">
        <v>3662.5</v>
      </c>
      <c r="D82" s="18">
        <f t="shared" si="4"/>
        <v>5127.5</v>
      </c>
      <c r="E82" s="18">
        <f t="shared" si="5"/>
        <v>6153</v>
      </c>
      <c r="F82" s="18">
        <f t="shared" si="6"/>
        <v>8167.38</v>
      </c>
      <c r="G82" s="18">
        <f t="shared" si="7"/>
        <v>9412.6299999999992</v>
      </c>
    </row>
    <row r="83" spans="1:7" ht="34.15" customHeight="1" x14ac:dyDescent="0.25">
      <c r="A83" s="22"/>
      <c r="B83" s="25" t="s">
        <v>41</v>
      </c>
      <c r="C83" s="17">
        <v>2534.1</v>
      </c>
      <c r="D83" s="18">
        <f t="shared" si="4"/>
        <v>3547.74</v>
      </c>
      <c r="E83" s="18">
        <f t="shared" si="5"/>
        <v>4257.29</v>
      </c>
      <c r="F83" s="18">
        <f t="shared" si="6"/>
        <v>5651.04</v>
      </c>
      <c r="G83" s="18">
        <f t="shared" si="7"/>
        <v>6512.64</v>
      </c>
    </row>
    <row r="84" spans="1:7" ht="34.15" customHeight="1" x14ac:dyDescent="0.25">
      <c r="A84" s="22"/>
      <c r="B84" s="25" t="s">
        <v>42</v>
      </c>
      <c r="C84" s="17">
        <v>2834.8</v>
      </c>
      <c r="D84" s="18">
        <f t="shared" si="4"/>
        <v>3968.72</v>
      </c>
      <c r="E84" s="18">
        <f t="shared" si="5"/>
        <v>4762.46</v>
      </c>
      <c r="F84" s="18">
        <f t="shared" si="6"/>
        <v>6321.6</v>
      </c>
      <c r="G84" s="18">
        <f t="shared" si="7"/>
        <v>7285.44</v>
      </c>
    </row>
    <row r="85" spans="1:7" ht="24" customHeight="1" x14ac:dyDescent="0.25">
      <c r="A85" s="22"/>
      <c r="B85" s="26" t="s">
        <v>43</v>
      </c>
      <c r="C85" s="17">
        <v>3793.9</v>
      </c>
      <c r="D85" s="18">
        <f t="shared" si="4"/>
        <v>5311.46</v>
      </c>
      <c r="E85" s="18">
        <f t="shared" si="5"/>
        <v>6373.75</v>
      </c>
      <c r="F85" s="18">
        <f t="shared" si="6"/>
        <v>8460.4</v>
      </c>
      <c r="G85" s="18">
        <f t="shared" si="7"/>
        <v>9750.32</v>
      </c>
    </row>
    <row r="86" spans="1:7" ht="24" customHeight="1" x14ac:dyDescent="0.25">
      <c r="A86" s="22"/>
      <c r="B86" s="25" t="s">
        <v>44</v>
      </c>
      <c r="C86" s="17">
        <v>3397.5</v>
      </c>
      <c r="D86" s="18">
        <f t="shared" si="4"/>
        <v>4756.5</v>
      </c>
      <c r="E86" s="18">
        <f t="shared" si="5"/>
        <v>5707.8</v>
      </c>
      <c r="F86" s="18">
        <f t="shared" si="6"/>
        <v>7576.43</v>
      </c>
      <c r="G86" s="18">
        <f t="shared" si="7"/>
        <v>8731.58</v>
      </c>
    </row>
    <row r="87" spans="1:7" ht="24" customHeight="1" x14ac:dyDescent="0.25">
      <c r="A87" s="22"/>
      <c r="B87" s="25" t="s">
        <v>45</v>
      </c>
      <c r="C87" s="17">
        <v>3698.2</v>
      </c>
      <c r="D87" s="18">
        <f t="shared" si="4"/>
        <v>5177.4799999999996</v>
      </c>
      <c r="E87" s="18">
        <f t="shared" si="5"/>
        <v>6212.98</v>
      </c>
      <c r="F87" s="18">
        <f t="shared" si="6"/>
        <v>8246.99</v>
      </c>
      <c r="G87" s="18">
        <f t="shared" si="7"/>
        <v>9504.3700000000008</v>
      </c>
    </row>
    <row r="88" spans="1:7" ht="28.15" customHeight="1" x14ac:dyDescent="0.25">
      <c r="A88" s="22"/>
      <c r="B88" s="25" t="s">
        <v>46</v>
      </c>
      <c r="C88" s="17">
        <v>2729.8</v>
      </c>
      <c r="D88" s="18">
        <f t="shared" si="4"/>
        <v>3821.72</v>
      </c>
      <c r="E88" s="18">
        <f t="shared" si="5"/>
        <v>4586.0600000000004</v>
      </c>
      <c r="F88" s="18">
        <f t="shared" si="6"/>
        <v>6087.45</v>
      </c>
      <c r="G88" s="18">
        <f t="shared" si="7"/>
        <v>7015.59</v>
      </c>
    </row>
    <row r="89" spans="1:7" ht="31.9" customHeight="1" x14ac:dyDescent="0.25">
      <c r="A89" s="22"/>
      <c r="B89" s="26" t="s">
        <v>47</v>
      </c>
      <c r="C89" s="17">
        <v>4050.4</v>
      </c>
      <c r="D89" s="18">
        <f t="shared" si="4"/>
        <v>5670.56</v>
      </c>
      <c r="E89" s="18">
        <f t="shared" si="5"/>
        <v>6804.67</v>
      </c>
      <c r="F89" s="18">
        <f t="shared" si="6"/>
        <v>9032.39</v>
      </c>
      <c r="G89" s="18">
        <f t="shared" si="7"/>
        <v>10409.530000000001</v>
      </c>
    </row>
    <row r="90" spans="1:7" ht="31.9" customHeight="1" x14ac:dyDescent="0.25">
      <c r="A90" s="22"/>
      <c r="B90" s="25" t="s">
        <v>48</v>
      </c>
      <c r="C90" s="17">
        <v>3443.5</v>
      </c>
      <c r="D90" s="18">
        <f t="shared" si="4"/>
        <v>4820.8999999999996</v>
      </c>
      <c r="E90" s="18">
        <f t="shared" si="5"/>
        <v>5785.08</v>
      </c>
      <c r="F90" s="18">
        <f t="shared" si="6"/>
        <v>7679.01</v>
      </c>
      <c r="G90" s="18">
        <f t="shared" si="7"/>
        <v>8849.7999999999993</v>
      </c>
    </row>
    <row r="91" spans="1:7" ht="27.6" customHeight="1" x14ac:dyDescent="0.25">
      <c r="A91" s="22"/>
      <c r="B91" s="25" t="s">
        <v>49</v>
      </c>
      <c r="C91" s="17">
        <v>3261.1</v>
      </c>
      <c r="D91" s="18">
        <f t="shared" si="4"/>
        <v>4565.54</v>
      </c>
      <c r="E91" s="18">
        <f t="shared" si="5"/>
        <v>5478.65</v>
      </c>
      <c r="F91" s="18">
        <f t="shared" si="6"/>
        <v>7272.25</v>
      </c>
      <c r="G91" s="18">
        <f t="shared" si="7"/>
        <v>8381.0300000000007</v>
      </c>
    </row>
    <row r="92" spans="1:7" ht="27.6" customHeight="1" x14ac:dyDescent="0.25">
      <c r="A92" s="22"/>
      <c r="B92" s="25" t="s">
        <v>50</v>
      </c>
      <c r="C92" s="17">
        <v>3561.8</v>
      </c>
      <c r="D92" s="18">
        <f t="shared" si="4"/>
        <v>4986.5200000000004</v>
      </c>
      <c r="E92" s="18">
        <f t="shared" si="5"/>
        <v>5983.82</v>
      </c>
      <c r="F92" s="18">
        <f t="shared" si="6"/>
        <v>7942.81</v>
      </c>
      <c r="G92" s="18">
        <f t="shared" si="7"/>
        <v>9153.83</v>
      </c>
    </row>
    <row r="93" spans="1:7" ht="27.6" customHeight="1" x14ac:dyDescent="0.25">
      <c r="A93" s="22"/>
      <c r="B93" s="25" t="s">
        <v>51</v>
      </c>
      <c r="C93" s="17">
        <v>4124.5</v>
      </c>
      <c r="D93" s="18">
        <f t="shared" si="4"/>
        <v>5774.3</v>
      </c>
      <c r="E93" s="18">
        <f t="shared" si="5"/>
        <v>6929.16</v>
      </c>
      <c r="F93" s="18">
        <f t="shared" si="6"/>
        <v>9197.64</v>
      </c>
      <c r="G93" s="18">
        <f t="shared" si="7"/>
        <v>10599.97</v>
      </c>
    </row>
    <row r="94" spans="1:7" ht="27.6" customHeight="1" x14ac:dyDescent="0.25">
      <c r="A94" s="22"/>
      <c r="B94" s="25" t="s">
        <v>52</v>
      </c>
      <c r="C94" s="17">
        <v>4425.2</v>
      </c>
      <c r="D94" s="18">
        <f t="shared" si="4"/>
        <v>6195.28</v>
      </c>
      <c r="E94" s="18">
        <f t="shared" si="5"/>
        <v>7434.34</v>
      </c>
      <c r="F94" s="18">
        <f t="shared" si="6"/>
        <v>9868.2000000000007</v>
      </c>
      <c r="G94" s="18">
        <f t="shared" si="7"/>
        <v>11372.76</v>
      </c>
    </row>
    <row r="95" spans="1:7" ht="28.9" customHeight="1" x14ac:dyDescent="0.25">
      <c r="A95" s="22"/>
      <c r="B95" s="26" t="s">
        <v>53</v>
      </c>
      <c r="C95" s="17">
        <v>5910.3</v>
      </c>
      <c r="D95" s="18">
        <f t="shared" si="4"/>
        <v>8274.42</v>
      </c>
      <c r="E95" s="18">
        <f t="shared" si="5"/>
        <v>9929.2999999999993</v>
      </c>
      <c r="F95" s="18">
        <f t="shared" si="6"/>
        <v>13179.97</v>
      </c>
      <c r="G95" s="18">
        <f t="shared" si="7"/>
        <v>15189.47</v>
      </c>
    </row>
    <row r="96" spans="1:7" ht="30" x14ac:dyDescent="0.25">
      <c r="A96" s="22"/>
      <c r="B96" s="25" t="s">
        <v>54</v>
      </c>
      <c r="C96" s="17">
        <v>3993.2</v>
      </c>
      <c r="D96" s="18">
        <f t="shared" si="4"/>
        <v>5590.48</v>
      </c>
      <c r="E96" s="18">
        <f t="shared" si="5"/>
        <v>6708.58</v>
      </c>
      <c r="F96" s="18">
        <f t="shared" si="6"/>
        <v>8904.84</v>
      </c>
      <c r="G96" s="18">
        <f t="shared" si="7"/>
        <v>10262.52</v>
      </c>
    </row>
    <row r="97" spans="1:7" ht="33.6" customHeight="1" x14ac:dyDescent="0.25">
      <c r="A97" s="22"/>
      <c r="B97" s="26" t="s">
        <v>55</v>
      </c>
      <c r="C97" s="17">
        <v>4856.6000000000004</v>
      </c>
      <c r="D97" s="18">
        <f t="shared" si="4"/>
        <v>6799.24</v>
      </c>
      <c r="E97" s="18">
        <f t="shared" si="5"/>
        <v>8159.09</v>
      </c>
      <c r="F97" s="18">
        <f t="shared" si="6"/>
        <v>10830.22</v>
      </c>
      <c r="G97" s="18">
        <f t="shared" si="7"/>
        <v>12481.46</v>
      </c>
    </row>
    <row r="98" spans="1:7" ht="31.15" customHeight="1" x14ac:dyDescent="0.25">
      <c r="A98" s="22"/>
      <c r="B98" s="26" t="s">
        <v>56</v>
      </c>
      <c r="C98" s="17">
        <v>5509.4</v>
      </c>
      <c r="D98" s="18">
        <f t="shared" si="4"/>
        <v>7713.16</v>
      </c>
      <c r="E98" s="18">
        <f t="shared" si="5"/>
        <v>9255.7900000000009</v>
      </c>
      <c r="F98" s="18">
        <f t="shared" si="6"/>
        <v>12285.96</v>
      </c>
      <c r="G98" s="18">
        <f t="shared" si="7"/>
        <v>14159.16</v>
      </c>
    </row>
    <row r="99" spans="1:7" ht="29.25" customHeight="1" x14ac:dyDescent="0.25">
      <c r="A99" s="20" t="s">
        <v>59</v>
      </c>
      <c r="B99" s="126" t="s">
        <v>60</v>
      </c>
      <c r="C99" s="127"/>
      <c r="D99" s="127"/>
      <c r="E99" s="127"/>
      <c r="F99" s="127"/>
      <c r="G99" s="128"/>
    </row>
    <row r="100" spans="1:7" ht="21" customHeight="1" x14ac:dyDescent="0.25">
      <c r="A100" s="22"/>
      <c r="B100" s="26" t="s">
        <v>18</v>
      </c>
      <c r="C100" s="17">
        <v>2244.6</v>
      </c>
      <c r="D100" s="18">
        <f t="shared" ref="D100:D138" si="8">ROUND(C100*1.4,2)</f>
        <v>3142.44</v>
      </c>
      <c r="E100" s="18">
        <f t="shared" ref="E100:E138" si="9">ROUND(C100*1.68,2)</f>
        <v>3770.93</v>
      </c>
      <c r="F100" s="18">
        <f t="shared" ref="F100:F138" si="10">ROUND(C100*2.23,2)</f>
        <v>5005.46</v>
      </c>
      <c r="G100" s="18">
        <f t="shared" ref="G100:G138" si="11">ROUND(C100*2.57,2)</f>
        <v>5768.62</v>
      </c>
    </row>
    <row r="101" spans="1:7" ht="21" customHeight="1" x14ac:dyDescent="0.25">
      <c r="A101" s="22"/>
      <c r="B101" s="26" t="s">
        <v>19</v>
      </c>
      <c r="C101" s="17">
        <v>2499</v>
      </c>
      <c r="D101" s="18">
        <f t="shared" si="8"/>
        <v>3498.6</v>
      </c>
      <c r="E101" s="18">
        <f t="shared" si="9"/>
        <v>4198.32</v>
      </c>
      <c r="F101" s="18">
        <f t="shared" si="10"/>
        <v>5572.77</v>
      </c>
      <c r="G101" s="18">
        <f t="shared" si="11"/>
        <v>6422.43</v>
      </c>
    </row>
    <row r="102" spans="1:7" ht="21" customHeight="1" x14ac:dyDescent="0.25">
      <c r="A102" s="22"/>
      <c r="B102" s="26" t="s">
        <v>20</v>
      </c>
      <c r="C102" s="17">
        <v>2789.8</v>
      </c>
      <c r="D102" s="18">
        <f t="shared" si="8"/>
        <v>3905.72</v>
      </c>
      <c r="E102" s="18">
        <f t="shared" si="9"/>
        <v>4686.8599999999997</v>
      </c>
      <c r="F102" s="18">
        <f t="shared" si="10"/>
        <v>6221.25</v>
      </c>
      <c r="G102" s="18">
        <f t="shared" si="11"/>
        <v>7169.79</v>
      </c>
    </row>
    <row r="103" spans="1:7" ht="21" customHeight="1" x14ac:dyDescent="0.25">
      <c r="A103" s="22"/>
      <c r="B103" s="26" t="s">
        <v>21</v>
      </c>
      <c r="C103" s="17">
        <v>3044.2</v>
      </c>
      <c r="D103" s="18">
        <f t="shared" si="8"/>
        <v>4261.88</v>
      </c>
      <c r="E103" s="18">
        <f t="shared" si="9"/>
        <v>5114.26</v>
      </c>
      <c r="F103" s="18">
        <f t="shared" si="10"/>
        <v>6788.57</v>
      </c>
      <c r="G103" s="18">
        <f t="shared" si="11"/>
        <v>7823.59</v>
      </c>
    </row>
    <row r="104" spans="1:7" ht="30" x14ac:dyDescent="0.25">
      <c r="A104" s="22"/>
      <c r="B104" s="25" t="s">
        <v>22</v>
      </c>
      <c r="C104" s="17">
        <v>2171.6</v>
      </c>
      <c r="D104" s="18">
        <f t="shared" si="8"/>
        <v>3040.24</v>
      </c>
      <c r="E104" s="18">
        <f t="shared" si="9"/>
        <v>3648.29</v>
      </c>
      <c r="F104" s="18">
        <f t="shared" si="10"/>
        <v>4842.67</v>
      </c>
      <c r="G104" s="18">
        <f t="shared" si="11"/>
        <v>5581.01</v>
      </c>
    </row>
    <row r="105" spans="1:7" ht="24.75" customHeight="1" x14ac:dyDescent="0.25">
      <c r="A105" s="22"/>
      <c r="B105" s="25" t="s">
        <v>23</v>
      </c>
      <c r="C105" s="17">
        <v>2562.8200000000002</v>
      </c>
      <c r="D105" s="18">
        <f t="shared" si="8"/>
        <v>3587.95</v>
      </c>
      <c r="E105" s="18">
        <f t="shared" si="9"/>
        <v>4305.54</v>
      </c>
      <c r="F105" s="18">
        <f t="shared" si="10"/>
        <v>5715.09</v>
      </c>
      <c r="G105" s="18">
        <f t="shared" si="11"/>
        <v>6586.45</v>
      </c>
    </row>
    <row r="106" spans="1:7" ht="21" customHeight="1" x14ac:dyDescent="0.25">
      <c r="A106" s="22"/>
      <c r="B106" s="25" t="s">
        <v>24</v>
      </c>
      <c r="C106" s="17">
        <v>3293.9</v>
      </c>
      <c r="D106" s="18">
        <f t="shared" si="8"/>
        <v>4611.46</v>
      </c>
      <c r="E106" s="18">
        <f t="shared" si="9"/>
        <v>5533.75</v>
      </c>
      <c r="F106" s="18">
        <f t="shared" si="10"/>
        <v>7345.4</v>
      </c>
      <c r="G106" s="18">
        <f t="shared" si="11"/>
        <v>8465.32</v>
      </c>
    </row>
    <row r="107" spans="1:7" ht="21" customHeight="1" x14ac:dyDescent="0.25">
      <c r="A107" s="22"/>
      <c r="B107" s="25" t="s">
        <v>25</v>
      </c>
      <c r="C107" s="17">
        <v>3685.24</v>
      </c>
      <c r="D107" s="18">
        <f t="shared" si="8"/>
        <v>5159.34</v>
      </c>
      <c r="E107" s="18">
        <f t="shared" si="9"/>
        <v>6191.2</v>
      </c>
      <c r="F107" s="18">
        <f t="shared" si="10"/>
        <v>8218.09</v>
      </c>
      <c r="G107" s="18">
        <f t="shared" si="11"/>
        <v>9471.07</v>
      </c>
    </row>
    <row r="108" spans="1:7" ht="21" customHeight="1" x14ac:dyDescent="0.25">
      <c r="A108" s="22"/>
      <c r="B108" s="25" t="s">
        <v>26</v>
      </c>
      <c r="C108" s="17">
        <v>2426</v>
      </c>
      <c r="D108" s="18">
        <f t="shared" si="8"/>
        <v>3396.4</v>
      </c>
      <c r="E108" s="18">
        <f t="shared" si="9"/>
        <v>4075.68</v>
      </c>
      <c r="F108" s="18">
        <f t="shared" si="10"/>
        <v>5409.98</v>
      </c>
      <c r="G108" s="18">
        <f t="shared" si="11"/>
        <v>6234.82</v>
      </c>
    </row>
    <row r="109" spans="1:7" ht="21" customHeight="1" x14ac:dyDescent="0.25">
      <c r="A109" s="22"/>
      <c r="B109" s="25" t="s">
        <v>27</v>
      </c>
      <c r="C109" s="17">
        <v>3400.4</v>
      </c>
      <c r="D109" s="18">
        <f t="shared" si="8"/>
        <v>4760.5600000000004</v>
      </c>
      <c r="E109" s="18">
        <f t="shared" si="9"/>
        <v>5712.67</v>
      </c>
      <c r="F109" s="18">
        <f t="shared" si="10"/>
        <v>7582.89</v>
      </c>
      <c r="G109" s="18">
        <f t="shared" si="11"/>
        <v>8739.0300000000007</v>
      </c>
    </row>
    <row r="110" spans="1:7" ht="21" customHeight="1" x14ac:dyDescent="0.25">
      <c r="A110" s="22"/>
      <c r="B110" s="26" t="s">
        <v>28</v>
      </c>
      <c r="C110" s="17">
        <v>3288.22</v>
      </c>
      <c r="D110" s="18">
        <f t="shared" si="8"/>
        <v>4603.51</v>
      </c>
      <c r="E110" s="18">
        <f t="shared" si="9"/>
        <v>5524.21</v>
      </c>
      <c r="F110" s="18">
        <f t="shared" si="10"/>
        <v>7332.73</v>
      </c>
      <c r="G110" s="18">
        <f t="shared" si="11"/>
        <v>8450.73</v>
      </c>
    </row>
    <row r="111" spans="1:7" ht="21" customHeight="1" x14ac:dyDescent="0.25">
      <c r="A111" s="22"/>
      <c r="B111" s="26" t="s">
        <v>29</v>
      </c>
      <c r="C111" s="17">
        <v>3116.6</v>
      </c>
      <c r="D111" s="18">
        <f t="shared" si="8"/>
        <v>4363.24</v>
      </c>
      <c r="E111" s="18">
        <f t="shared" si="9"/>
        <v>5235.8900000000003</v>
      </c>
      <c r="F111" s="18">
        <f t="shared" si="10"/>
        <v>6950.02</v>
      </c>
      <c r="G111" s="18">
        <f t="shared" si="11"/>
        <v>8009.66</v>
      </c>
    </row>
    <row r="112" spans="1:7" ht="21" customHeight="1" x14ac:dyDescent="0.25">
      <c r="A112" s="22"/>
      <c r="B112" s="26" t="s">
        <v>30</v>
      </c>
      <c r="C112" s="17">
        <v>3507.92</v>
      </c>
      <c r="D112" s="18">
        <f t="shared" si="8"/>
        <v>4911.09</v>
      </c>
      <c r="E112" s="18">
        <f t="shared" si="9"/>
        <v>5893.31</v>
      </c>
      <c r="F112" s="18">
        <f t="shared" si="10"/>
        <v>7822.66</v>
      </c>
      <c r="G112" s="18">
        <f t="shared" si="11"/>
        <v>9015.35</v>
      </c>
    </row>
    <row r="113" spans="1:7" ht="21" customHeight="1" x14ac:dyDescent="0.25">
      <c r="A113" s="22"/>
      <c r="B113" s="26" t="s">
        <v>31</v>
      </c>
      <c r="C113" s="17">
        <v>4238.8999999999996</v>
      </c>
      <c r="D113" s="18">
        <f t="shared" si="8"/>
        <v>5934.46</v>
      </c>
      <c r="E113" s="18">
        <f t="shared" si="9"/>
        <v>7121.35</v>
      </c>
      <c r="F113" s="18">
        <f t="shared" si="10"/>
        <v>9452.75</v>
      </c>
      <c r="G113" s="18">
        <f t="shared" si="11"/>
        <v>10893.97</v>
      </c>
    </row>
    <row r="114" spans="1:7" ht="21" customHeight="1" x14ac:dyDescent="0.25">
      <c r="A114" s="22"/>
      <c r="B114" s="26" t="s">
        <v>32</v>
      </c>
      <c r="C114" s="17">
        <v>4630.34</v>
      </c>
      <c r="D114" s="18">
        <f t="shared" si="8"/>
        <v>6482.48</v>
      </c>
      <c r="E114" s="18">
        <f t="shared" si="9"/>
        <v>7778.97</v>
      </c>
      <c r="F114" s="18">
        <f t="shared" si="10"/>
        <v>10325.66</v>
      </c>
      <c r="G114" s="18">
        <f t="shared" si="11"/>
        <v>11899.97</v>
      </c>
    </row>
    <row r="115" spans="1:7" ht="15.75" x14ac:dyDescent="0.25">
      <c r="A115" s="22"/>
      <c r="B115" s="25" t="s">
        <v>33</v>
      </c>
      <c r="C115" s="17">
        <v>3371</v>
      </c>
      <c r="D115" s="18">
        <f t="shared" si="8"/>
        <v>4719.3999999999996</v>
      </c>
      <c r="E115" s="18">
        <f t="shared" si="9"/>
        <v>5663.28</v>
      </c>
      <c r="F115" s="18">
        <f t="shared" si="10"/>
        <v>7517.33</v>
      </c>
      <c r="G115" s="18">
        <f t="shared" si="11"/>
        <v>8663.4699999999993</v>
      </c>
    </row>
    <row r="116" spans="1:7" ht="21" customHeight="1" x14ac:dyDescent="0.25">
      <c r="A116" s="22"/>
      <c r="B116" s="25" t="s">
        <v>34</v>
      </c>
      <c r="C116" s="17">
        <v>4493.2</v>
      </c>
      <c r="D116" s="18">
        <f t="shared" si="8"/>
        <v>6290.48</v>
      </c>
      <c r="E116" s="18">
        <f t="shared" si="9"/>
        <v>7548.58</v>
      </c>
      <c r="F116" s="18">
        <f t="shared" si="10"/>
        <v>10019.84</v>
      </c>
      <c r="G116" s="18">
        <f t="shared" si="11"/>
        <v>11547.52</v>
      </c>
    </row>
    <row r="117" spans="1:7" ht="21" customHeight="1" x14ac:dyDescent="0.25">
      <c r="A117" s="22"/>
      <c r="B117" s="26" t="s">
        <v>35</v>
      </c>
      <c r="C117" s="17">
        <v>6360.9</v>
      </c>
      <c r="D117" s="18">
        <f t="shared" si="8"/>
        <v>8905.26</v>
      </c>
      <c r="E117" s="18">
        <f t="shared" si="9"/>
        <v>10686.31</v>
      </c>
      <c r="F117" s="18">
        <f t="shared" si="10"/>
        <v>14184.81</v>
      </c>
      <c r="G117" s="18">
        <f t="shared" si="11"/>
        <v>16347.51</v>
      </c>
    </row>
    <row r="118" spans="1:7" ht="21" customHeight="1" x14ac:dyDescent="0.25">
      <c r="A118" s="22"/>
      <c r="B118" s="25" t="s">
        <v>36</v>
      </c>
      <c r="C118" s="17">
        <v>4120.7</v>
      </c>
      <c r="D118" s="18">
        <f t="shared" si="8"/>
        <v>5768.98</v>
      </c>
      <c r="E118" s="18">
        <f t="shared" si="9"/>
        <v>6922.78</v>
      </c>
      <c r="F118" s="18">
        <f t="shared" si="10"/>
        <v>9189.16</v>
      </c>
      <c r="G118" s="18">
        <f t="shared" si="11"/>
        <v>10590.2</v>
      </c>
    </row>
    <row r="119" spans="1:7" ht="21" customHeight="1" x14ac:dyDescent="0.25">
      <c r="A119" s="22"/>
      <c r="B119" s="26" t="s">
        <v>37</v>
      </c>
      <c r="C119" s="17">
        <v>5199.3</v>
      </c>
      <c r="D119" s="18">
        <f t="shared" si="8"/>
        <v>7279.02</v>
      </c>
      <c r="E119" s="18">
        <f t="shared" si="9"/>
        <v>8734.82</v>
      </c>
      <c r="F119" s="18">
        <f t="shared" si="10"/>
        <v>11594.44</v>
      </c>
      <c r="G119" s="18">
        <f t="shared" si="11"/>
        <v>13362.2</v>
      </c>
    </row>
    <row r="120" spans="1:7" ht="21" customHeight="1" x14ac:dyDescent="0.25">
      <c r="A120" s="22"/>
      <c r="B120" s="26" t="s">
        <v>38</v>
      </c>
      <c r="C120" s="17">
        <v>4215.3999999999996</v>
      </c>
      <c r="D120" s="18">
        <f t="shared" si="8"/>
        <v>5901.56</v>
      </c>
      <c r="E120" s="18">
        <f t="shared" si="9"/>
        <v>7081.87</v>
      </c>
      <c r="F120" s="18">
        <f t="shared" si="10"/>
        <v>9400.34</v>
      </c>
      <c r="G120" s="18">
        <f t="shared" si="11"/>
        <v>10833.58</v>
      </c>
    </row>
    <row r="121" spans="1:7" ht="21" customHeight="1" x14ac:dyDescent="0.25">
      <c r="A121" s="22"/>
      <c r="B121" s="26" t="s">
        <v>39</v>
      </c>
      <c r="C121" s="17">
        <v>4469.8</v>
      </c>
      <c r="D121" s="18">
        <f t="shared" si="8"/>
        <v>6257.72</v>
      </c>
      <c r="E121" s="18">
        <f t="shared" si="9"/>
        <v>7509.26</v>
      </c>
      <c r="F121" s="18">
        <f t="shared" si="10"/>
        <v>9967.65</v>
      </c>
      <c r="G121" s="18">
        <f t="shared" si="11"/>
        <v>11487.39</v>
      </c>
    </row>
    <row r="122" spans="1:7" ht="21" customHeight="1" x14ac:dyDescent="0.25">
      <c r="A122" s="22"/>
      <c r="B122" s="26" t="s">
        <v>40</v>
      </c>
      <c r="C122" s="17">
        <v>4760.6000000000004</v>
      </c>
      <c r="D122" s="18">
        <f t="shared" si="8"/>
        <v>6664.84</v>
      </c>
      <c r="E122" s="18">
        <f t="shared" si="9"/>
        <v>7997.81</v>
      </c>
      <c r="F122" s="18">
        <f t="shared" si="10"/>
        <v>10616.14</v>
      </c>
      <c r="G122" s="18">
        <f t="shared" si="11"/>
        <v>12234.74</v>
      </c>
    </row>
    <row r="123" spans="1:7" ht="30" x14ac:dyDescent="0.25">
      <c r="A123" s="22"/>
      <c r="B123" s="25" t="s">
        <v>41</v>
      </c>
      <c r="C123" s="17">
        <v>3293.9</v>
      </c>
      <c r="D123" s="18">
        <f t="shared" si="8"/>
        <v>4611.46</v>
      </c>
      <c r="E123" s="18">
        <f t="shared" si="9"/>
        <v>5533.75</v>
      </c>
      <c r="F123" s="18">
        <f t="shared" si="10"/>
        <v>7345.4</v>
      </c>
      <c r="G123" s="18">
        <f t="shared" si="11"/>
        <v>8465.32</v>
      </c>
    </row>
    <row r="124" spans="1:7" ht="15.75" x14ac:dyDescent="0.25">
      <c r="A124" s="22"/>
      <c r="B124" s="25" t="s">
        <v>42</v>
      </c>
      <c r="C124" s="17">
        <v>3685.24</v>
      </c>
      <c r="D124" s="18">
        <f t="shared" si="8"/>
        <v>5159.34</v>
      </c>
      <c r="E124" s="18">
        <f t="shared" si="9"/>
        <v>6191.2</v>
      </c>
      <c r="F124" s="18">
        <f t="shared" si="10"/>
        <v>8218.09</v>
      </c>
      <c r="G124" s="18">
        <f t="shared" si="11"/>
        <v>9471.07</v>
      </c>
    </row>
    <row r="125" spans="1:7" ht="21" customHeight="1" x14ac:dyDescent="0.25">
      <c r="A125" s="22"/>
      <c r="B125" s="26" t="s">
        <v>43</v>
      </c>
      <c r="C125" s="17">
        <v>4931.3999999999996</v>
      </c>
      <c r="D125" s="18">
        <f t="shared" si="8"/>
        <v>6903.96</v>
      </c>
      <c r="E125" s="18">
        <f t="shared" si="9"/>
        <v>8284.75</v>
      </c>
      <c r="F125" s="18">
        <f t="shared" si="10"/>
        <v>10997.02</v>
      </c>
      <c r="G125" s="18">
        <f t="shared" si="11"/>
        <v>12673.7</v>
      </c>
    </row>
    <row r="126" spans="1:7" ht="21" customHeight="1" x14ac:dyDescent="0.25">
      <c r="A126" s="22"/>
      <c r="B126" s="25" t="s">
        <v>44</v>
      </c>
      <c r="C126" s="17">
        <v>4416.2</v>
      </c>
      <c r="D126" s="18">
        <f t="shared" si="8"/>
        <v>6182.68</v>
      </c>
      <c r="E126" s="18">
        <f t="shared" si="9"/>
        <v>7419.22</v>
      </c>
      <c r="F126" s="18">
        <f t="shared" si="10"/>
        <v>9848.1299999999992</v>
      </c>
      <c r="G126" s="18">
        <f t="shared" si="11"/>
        <v>11349.63</v>
      </c>
    </row>
    <row r="127" spans="1:7" ht="21" customHeight="1" x14ac:dyDescent="0.25">
      <c r="A127" s="22"/>
      <c r="B127" s="25" t="s">
        <v>45</v>
      </c>
      <c r="C127" s="17">
        <v>4807.66</v>
      </c>
      <c r="D127" s="18">
        <f t="shared" si="8"/>
        <v>6730.72</v>
      </c>
      <c r="E127" s="18">
        <f t="shared" si="9"/>
        <v>8076.87</v>
      </c>
      <c r="F127" s="18">
        <f t="shared" si="10"/>
        <v>10721.08</v>
      </c>
      <c r="G127" s="18">
        <f t="shared" si="11"/>
        <v>12355.69</v>
      </c>
    </row>
    <row r="128" spans="1:7" ht="21" customHeight="1" x14ac:dyDescent="0.25">
      <c r="A128" s="22"/>
      <c r="B128" s="25" t="s">
        <v>46</v>
      </c>
      <c r="C128" s="17">
        <v>3548.3</v>
      </c>
      <c r="D128" s="18">
        <f t="shared" si="8"/>
        <v>4967.62</v>
      </c>
      <c r="E128" s="18">
        <f t="shared" si="9"/>
        <v>5961.14</v>
      </c>
      <c r="F128" s="18">
        <f t="shared" si="10"/>
        <v>7912.71</v>
      </c>
      <c r="G128" s="18">
        <f t="shared" si="11"/>
        <v>9119.1299999999992</v>
      </c>
    </row>
    <row r="129" spans="1:7" ht="21" customHeight="1" x14ac:dyDescent="0.25">
      <c r="A129" s="22"/>
      <c r="B129" s="26" t="s">
        <v>47</v>
      </c>
      <c r="C129" s="17">
        <v>5264.8</v>
      </c>
      <c r="D129" s="18">
        <f t="shared" si="8"/>
        <v>7370.72</v>
      </c>
      <c r="E129" s="18">
        <f t="shared" si="9"/>
        <v>8844.86</v>
      </c>
      <c r="F129" s="18">
        <f t="shared" si="10"/>
        <v>11740.5</v>
      </c>
      <c r="G129" s="18">
        <f t="shared" si="11"/>
        <v>13530.54</v>
      </c>
    </row>
    <row r="130" spans="1:7" ht="21" customHeight="1" x14ac:dyDescent="0.25">
      <c r="A130" s="22"/>
      <c r="B130" s="25" t="s">
        <v>48</v>
      </c>
      <c r="C130" s="17">
        <v>4476</v>
      </c>
      <c r="D130" s="18">
        <f t="shared" si="8"/>
        <v>6266.4</v>
      </c>
      <c r="E130" s="18">
        <f t="shared" si="9"/>
        <v>7519.68</v>
      </c>
      <c r="F130" s="18">
        <f t="shared" si="10"/>
        <v>9981.48</v>
      </c>
      <c r="G130" s="18">
        <f t="shared" si="11"/>
        <v>11503.32</v>
      </c>
    </row>
    <row r="131" spans="1:7" ht="21" customHeight="1" x14ac:dyDescent="0.25">
      <c r="A131" s="22"/>
      <c r="B131" s="25" t="s">
        <v>49</v>
      </c>
      <c r="C131" s="17">
        <v>4238.8999999999996</v>
      </c>
      <c r="D131" s="18">
        <f t="shared" si="8"/>
        <v>5934.46</v>
      </c>
      <c r="E131" s="18">
        <f t="shared" si="9"/>
        <v>7121.35</v>
      </c>
      <c r="F131" s="18">
        <f t="shared" si="10"/>
        <v>9452.75</v>
      </c>
      <c r="G131" s="18">
        <f t="shared" si="11"/>
        <v>10893.97</v>
      </c>
    </row>
    <row r="132" spans="1:7" ht="21" customHeight="1" x14ac:dyDescent="0.25">
      <c r="A132" s="22"/>
      <c r="B132" s="25" t="s">
        <v>50</v>
      </c>
      <c r="C132" s="17">
        <v>4630.34</v>
      </c>
      <c r="D132" s="18">
        <f t="shared" si="8"/>
        <v>6482.48</v>
      </c>
      <c r="E132" s="18">
        <f t="shared" si="9"/>
        <v>7778.97</v>
      </c>
      <c r="F132" s="18">
        <f t="shared" si="10"/>
        <v>10325.66</v>
      </c>
      <c r="G132" s="18">
        <f t="shared" si="11"/>
        <v>11899.97</v>
      </c>
    </row>
    <row r="133" spans="1:7" ht="21" customHeight="1" x14ac:dyDescent="0.25">
      <c r="A133" s="22"/>
      <c r="B133" s="25" t="s">
        <v>51</v>
      </c>
      <c r="C133" s="17">
        <v>5361.2</v>
      </c>
      <c r="D133" s="18">
        <f t="shared" si="8"/>
        <v>7505.68</v>
      </c>
      <c r="E133" s="18">
        <f t="shared" si="9"/>
        <v>9006.82</v>
      </c>
      <c r="F133" s="18">
        <f t="shared" si="10"/>
        <v>11955.48</v>
      </c>
      <c r="G133" s="18">
        <f t="shared" si="11"/>
        <v>13778.28</v>
      </c>
    </row>
    <row r="134" spans="1:7" ht="21" customHeight="1" x14ac:dyDescent="0.25">
      <c r="A134" s="22"/>
      <c r="B134" s="25" t="s">
        <v>52</v>
      </c>
      <c r="C134" s="17">
        <v>5752.76</v>
      </c>
      <c r="D134" s="18">
        <f t="shared" si="8"/>
        <v>8053.86</v>
      </c>
      <c r="E134" s="18">
        <f t="shared" si="9"/>
        <v>9664.64</v>
      </c>
      <c r="F134" s="18">
        <f t="shared" si="10"/>
        <v>12828.65</v>
      </c>
      <c r="G134" s="18">
        <f t="shared" si="11"/>
        <v>14784.59</v>
      </c>
    </row>
    <row r="135" spans="1:7" ht="21" customHeight="1" x14ac:dyDescent="0.25">
      <c r="A135" s="22"/>
      <c r="B135" s="26" t="s">
        <v>53</v>
      </c>
      <c r="C135" s="17">
        <v>7683.39</v>
      </c>
      <c r="D135" s="18">
        <f t="shared" si="8"/>
        <v>10756.75</v>
      </c>
      <c r="E135" s="18">
        <f t="shared" si="9"/>
        <v>12908.1</v>
      </c>
      <c r="F135" s="18">
        <f t="shared" si="10"/>
        <v>17133.96</v>
      </c>
      <c r="G135" s="18">
        <f t="shared" si="11"/>
        <v>19746.310000000001</v>
      </c>
    </row>
    <row r="136" spans="1:7" ht="30" x14ac:dyDescent="0.25">
      <c r="A136" s="22"/>
      <c r="B136" s="25" t="s">
        <v>54</v>
      </c>
      <c r="C136" s="17">
        <v>5190.3999999999996</v>
      </c>
      <c r="D136" s="18">
        <f t="shared" si="8"/>
        <v>7266.56</v>
      </c>
      <c r="E136" s="18">
        <f t="shared" si="9"/>
        <v>8719.8700000000008</v>
      </c>
      <c r="F136" s="18">
        <f t="shared" si="10"/>
        <v>11574.59</v>
      </c>
      <c r="G136" s="18">
        <f t="shared" si="11"/>
        <v>13339.33</v>
      </c>
    </row>
    <row r="137" spans="1:7" ht="21" customHeight="1" x14ac:dyDescent="0.25">
      <c r="A137" s="22"/>
      <c r="B137" s="26" t="s">
        <v>55</v>
      </c>
      <c r="C137" s="17">
        <v>6312.7</v>
      </c>
      <c r="D137" s="18">
        <f t="shared" si="8"/>
        <v>8837.7800000000007</v>
      </c>
      <c r="E137" s="18">
        <f t="shared" si="9"/>
        <v>10605.34</v>
      </c>
      <c r="F137" s="18">
        <f t="shared" si="10"/>
        <v>14077.32</v>
      </c>
      <c r="G137" s="18">
        <f t="shared" si="11"/>
        <v>16223.64</v>
      </c>
    </row>
    <row r="138" spans="1:7" ht="21.75" customHeight="1" x14ac:dyDescent="0.25">
      <c r="A138" s="22"/>
      <c r="B138" s="26" t="s">
        <v>56</v>
      </c>
      <c r="C138" s="17">
        <v>7161.2</v>
      </c>
      <c r="D138" s="18">
        <f t="shared" si="8"/>
        <v>10025.68</v>
      </c>
      <c r="E138" s="18">
        <f t="shared" si="9"/>
        <v>12030.82</v>
      </c>
      <c r="F138" s="18">
        <f t="shared" si="10"/>
        <v>15969.48</v>
      </c>
      <c r="G138" s="18">
        <f t="shared" si="11"/>
        <v>18404.28</v>
      </c>
    </row>
    <row r="139" spans="1:7" ht="26.25" customHeight="1" x14ac:dyDescent="0.25">
      <c r="A139" s="21">
        <v>3</v>
      </c>
      <c r="B139" s="126" t="s">
        <v>61</v>
      </c>
      <c r="C139" s="127"/>
      <c r="D139" s="127"/>
      <c r="E139" s="127"/>
      <c r="F139" s="127"/>
      <c r="G139" s="128"/>
    </row>
    <row r="140" spans="1:7" ht="29.45" customHeight="1" x14ac:dyDescent="0.25">
      <c r="A140" s="21"/>
      <c r="B140" s="27" t="s">
        <v>62</v>
      </c>
      <c r="C140" s="62">
        <v>395.4</v>
      </c>
      <c r="D140" s="18">
        <f t="shared" ref="D140:D151" si="12">ROUND(C140*1.4,2)</f>
        <v>553.55999999999995</v>
      </c>
      <c r="E140" s="18">
        <f t="shared" ref="E140:E151" si="13">ROUND(C140*1.68,2)</f>
        <v>664.27</v>
      </c>
      <c r="F140" s="18">
        <f t="shared" ref="F140:F151" si="14">ROUND(C140*2.23,2)</f>
        <v>881.74</v>
      </c>
      <c r="G140" s="18">
        <f t="shared" ref="G140:G151" si="15">ROUND(C140*2.57,2)</f>
        <v>1016.18</v>
      </c>
    </row>
    <row r="141" spans="1:7" s="28" customFormat="1" ht="30" x14ac:dyDescent="0.25">
      <c r="A141" s="21"/>
      <c r="B141" s="27" t="s">
        <v>63</v>
      </c>
      <c r="C141" s="17">
        <v>814.8</v>
      </c>
      <c r="D141" s="18">
        <f t="shared" si="12"/>
        <v>1140.72</v>
      </c>
      <c r="E141" s="18">
        <f t="shared" si="13"/>
        <v>1368.86</v>
      </c>
      <c r="F141" s="18">
        <f t="shared" si="14"/>
        <v>1817</v>
      </c>
      <c r="G141" s="18">
        <f t="shared" si="15"/>
        <v>2094.04</v>
      </c>
    </row>
    <row r="142" spans="1:7" s="28" customFormat="1" ht="23.45" customHeight="1" x14ac:dyDescent="0.25">
      <c r="A142" s="21"/>
      <c r="B142" s="27" t="s">
        <v>64</v>
      </c>
      <c r="C142" s="17">
        <v>1169</v>
      </c>
      <c r="D142" s="18">
        <f t="shared" si="12"/>
        <v>1636.6</v>
      </c>
      <c r="E142" s="18">
        <f t="shared" si="13"/>
        <v>1963.92</v>
      </c>
      <c r="F142" s="18">
        <f t="shared" si="14"/>
        <v>2606.87</v>
      </c>
      <c r="G142" s="18">
        <f t="shared" si="15"/>
        <v>3004.33</v>
      </c>
    </row>
    <row r="143" spans="1:7" s="28" customFormat="1" ht="23.45" customHeight="1" x14ac:dyDescent="0.25">
      <c r="A143" s="21"/>
      <c r="B143" s="27" t="s">
        <v>65</v>
      </c>
      <c r="C143" s="17">
        <v>2343.27</v>
      </c>
      <c r="D143" s="18">
        <f t="shared" si="12"/>
        <v>3280.58</v>
      </c>
      <c r="E143" s="18">
        <f t="shared" si="13"/>
        <v>3936.69</v>
      </c>
      <c r="F143" s="18">
        <f t="shared" si="14"/>
        <v>5225.49</v>
      </c>
      <c r="G143" s="18">
        <f t="shared" si="15"/>
        <v>6022.2</v>
      </c>
    </row>
    <row r="144" spans="1:7" s="28" customFormat="1" ht="23.45" customHeight="1" x14ac:dyDescent="0.25">
      <c r="A144" s="21"/>
      <c r="B144" s="27" t="s">
        <v>66</v>
      </c>
      <c r="C144" s="17">
        <v>1169</v>
      </c>
      <c r="D144" s="18">
        <f t="shared" si="12"/>
        <v>1636.6</v>
      </c>
      <c r="E144" s="18">
        <f t="shared" si="13"/>
        <v>1963.92</v>
      </c>
      <c r="F144" s="18">
        <f t="shared" si="14"/>
        <v>2606.87</v>
      </c>
      <c r="G144" s="18">
        <f t="shared" si="15"/>
        <v>3004.33</v>
      </c>
    </row>
    <row r="145" spans="1:7" s="28" customFormat="1" ht="23.45" customHeight="1" x14ac:dyDescent="0.25">
      <c r="A145" s="21"/>
      <c r="B145" s="27" t="s">
        <v>67</v>
      </c>
      <c r="C145" s="17">
        <v>1169</v>
      </c>
      <c r="D145" s="18">
        <f t="shared" si="12"/>
        <v>1636.6</v>
      </c>
      <c r="E145" s="18">
        <f t="shared" si="13"/>
        <v>1963.92</v>
      </c>
      <c r="F145" s="18">
        <f t="shared" si="14"/>
        <v>2606.87</v>
      </c>
      <c r="G145" s="18">
        <f t="shared" si="15"/>
        <v>3004.33</v>
      </c>
    </row>
    <row r="146" spans="1:7" s="28" customFormat="1" ht="19.899999999999999" customHeight="1" x14ac:dyDescent="0.25">
      <c r="A146" s="21"/>
      <c r="B146" s="27" t="s">
        <v>68</v>
      </c>
      <c r="C146" s="17">
        <v>212.3</v>
      </c>
      <c r="D146" s="18">
        <f t="shared" si="12"/>
        <v>297.22000000000003</v>
      </c>
      <c r="E146" s="18">
        <f t="shared" si="13"/>
        <v>356.66</v>
      </c>
      <c r="F146" s="18">
        <f t="shared" si="14"/>
        <v>473.43</v>
      </c>
      <c r="G146" s="18">
        <f t="shared" si="15"/>
        <v>545.61</v>
      </c>
    </row>
    <row r="147" spans="1:7" s="28" customFormat="1" ht="20.45" customHeight="1" x14ac:dyDescent="0.25">
      <c r="A147" s="21"/>
      <c r="B147" s="27" t="s">
        <v>69</v>
      </c>
      <c r="C147" s="17">
        <v>1070</v>
      </c>
      <c r="D147" s="18">
        <f t="shared" si="12"/>
        <v>1498</v>
      </c>
      <c r="E147" s="18">
        <f t="shared" si="13"/>
        <v>1797.6</v>
      </c>
      <c r="F147" s="18">
        <f t="shared" si="14"/>
        <v>2386.1</v>
      </c>
      <c r="G147" s="18">
        <f t="shared" si="15"/>
        <v>2749.9</v>
      </c>
    </row>
    <row r="148" spans="1:7" s="28" customFormat="1" ht="23.45" customHeight="1" x14ac:dyDescent="0.25">
      <c r="A148" s="21"/>
      <c r="B148" s="27" t="s">
        <v>70</v>
      </c>
      <c r="C148" s="17">
        <v>174.7</v>
      </c>
      <c r="D148" s="18">
        <f t="shared" si="12"/>
        <v>244.58</v>
      </c>
      <c r="E148" s="18">
        <f t="shared" si="13"/>
        <v>293.5</v>
      </c>
      <c r="F148" s="18">
        <f t="shared" si="14"/>
        <v>389.58</v>
      </c>
      <c r="G148" s="18">
        <f t="shared" si="15"/>
        <v>448.98</v>
      </c>
    </row>
    <row r="149" spans="1:7" s="28" customFormat="1" ht="30" x14ac:dyDescent="0.25">
      <c r="A149" s="21"/>
      <c r="B149" s="27" t="s">
        <v>71</v>
      </c>
      <c r="C149" s="17">
        <v>141.19999999999999</v>
      </c>
      <c r="D149" s="18">
        <f t="shared" si="12"/>
        <v>197.68</v>
      </c>
      <c r="E149" s="18">
        <f t="shared" si="13"/>
        <v>237.22</v>
      </c>
      <c r="F149" s="18">
        <f t="shared" si="14"/>
        <v>314.88</v>
      </c>
      <c r="G149" s="18">
        <f t="shared" si="15"/>
        <v>362.88</v>
      </c>
    </row>
    <row r="150" spans="1:7" s="28" customFormat="1" ht="55.9" customHeight="1" x14ac:dyDescent="0.25">
      <c r="A150" s="21"/>
      <c r="B150" s="27" t="s">
        <v>72</v>
      </c>
      <c r="C150" s="17">
        <v>33.799999999999997</v>
      </c>
      <c r="D150" s="18">
        <f t="shared" si="12"/>
        <v>47.32</v>
      </c>
      <c r="E150" s="18">
        <f t="shared" si="13"/>
        <v>56.78</v>
      </c>
      <c r="F150" s="18">
        <f t="shared" si="14"/>
        <v>75.37</v>
      </c>
      <c r="G150" s="18">
        <f t="shared" si="15"/>
        <v>86.87</v>
      </c>
    </row>
    <row r="151" spans="1:7" s="28" customFormat="1" ht="45.75" thickBot="1" x14ac:dyDescent="0.3">
      <c r="A151" s="21"/>
      <c r="B151" s="27" t="s">
        <v>73</v>
      </c>
      <c r="C151" s="17">
        <v>250.7</v>
      </c>
      <c r="D151" s="18">
        <f t="shared" si="12"/>
        <v>350.98</v>
      </c>
      <c r="E151" s="18">
        <f t="shared" si="13"/>
        <v>421.18</v>
      </c>
      <c r="F151" s="18">
        <f t="shared" si="14"/>
        <v>559.05999999999995</v>
      </c>
      <c r="G151" s="18">
        <f t="shared" si="15"/>
        <v>644.29999999999995</v>
      </c>
    </row>
    <row r="152" spans="1:7" s="28" customFormat="1" ht="26.25" customHeight="1" x14ac:dyDescent="0.25">
      <c r="A152" s="29">
        <v>4</v>
      </c>
      <c r="B152" s="111" t="s">
        <v>74</v>
      </c>
      <c r="C152" s="112"/>
      <c r="D152" s="112"/>
      <c r="E152" s="112"/>
      <c r="F152" s="112"/>
      <c r="G152" s="113"/>
    </row>
    <row r="153" spans="1:7" s="28" customFormat="1" ht="19.5" customHeight="1" x14ac:dyDescent="0.25">
      <c r="A153" s="30"/>
      <c r="B153" s="31" t="s">
        <v>75</v>
      </c>
      <c r="C153" s="17">
        <v>744.2</v>
      </c>
      <c r="D153" s="18">
        <f t="shared" ref="D153:D170" si="16">ROUND(C153*1.4,2)</f>
        <v>1041.8800000000001</v>
      </c>
      <c r="E153" s="18">
        <f t="shared" ref="E153:E170" si="17">ROUND(C153*1.68,2)</f>
        <v>1250.26</v>
      </c>
      <c r="F153" s="18">
        <f t="shared" ref="F153:F170" si="18">ROUND(C153*2.23,2)</f>
        <v>1659.57</v>
      </c>
      <c r="G153" s="18">
        <f t="shared" ref="G153:G170" si="19">ROUND(C153*2.57,2)</f>
        <v>1912.59</v>
      </c>
    </row>
    <row r="154" spans="1:7" s="28" customFormat="1" ht="19.5" customHeight="1" x14ac:dyDescent="0.25">
      <c r="A154" s="32"/>
      <c r="B154" s="31" t="s">
        <v>76</v>
      </c>
      <c r="C154" s="17">
        <v>1027.3</v>
      </c>
      <c r="D154" s="18">
        <f t="shared" si="16"/>
        <v>1438.22</v>
      </c>
      <c r="E154" s="18">
        <f t="shared" si="17"/>
        <v>1725.86</v>
      </c>
      <c r="F154" s="18">
        <f t="shared" si="18"/>
        <v>2290.88</v>
      </c>
      <c r="G154" s="18">
        <f t="shared" si="19"/>
        <v>2640.16</v>
      </c>
    </row>
    <row r="155" spans="1:7" s="28" customFormat="1" ht="28.9" customHeight="1" x14ac:dyDescent="0.25">
      <c r="A155" s="32"/>
      <c r="B155" s="31" t="s">
        <v>77</v>
      </c>
      <c r="C155" s="17">
        <v>933.80000000000007</v>
      </c>
      <c r="D155" s="18">
        <f t="shared" si="16"/>
        <v>1307.32</v>
      </c>
      <c r="E155" s="18">
        <f t="shared" si="17"/>
        <v>1568.78</v>
      </c>
      <c r="F155" s="18">
        <f t="shared" si="18"/>
        <v>2082.37</v>
      </c>
      <c r="G155" s="18">
        <f t="shared" si="19"/>
        <v>2399.87</v>
      </c>
    </row>
    <row r="156" spans="1:7" s="28" customFormat="1" ht="19.5" customHeight="1" x14ac:dyDescent="0.25">
      <c r="A156" s="32"/>
      <c r="B156" s="31" t="s">
        <v>78</v>
      </c>
      <c r="C156" s="17">
        <v>979.2</v>
      </c>
      <c r="D156" s="18">
        <f t="shared" si="16"/>
        <v>1370.88</v>
      </c>
      <c r="E156" s="18">
        <f t="shared" si="17"/>
        <v>1645.06</v>
      </c>
      <c r="F156" s="18">
        <f t="shared" si="18"/>
        <v>2183.62</v>
      </c>
      <c r="G156" s="18">
        <f t="shared" si="19"/>
        <v>2516.54</v>
      </c>
    </row>
    <row r="157" spans="1:7" s="28" customFormat="1" ht="19.5" customHeight="1" x14ac:dyDescent="0.25">
      <c r="A157" s="32"/>
      <c r="B157" s="31" t="s">
        <v>79</v>
      </c>
      <c r="C157" s="17">
        <v>1262.3000000000002</v>
      </c>
      <c r="D157" s="18">
        <f t="shared" si="16"/>
        <v>1767.22</v>
      </c>
      <c r="E157" s="18">
        <f t="shared" si="17"/>
        <v>2120.66</v>
      </c>
      <c r="F157" s="18">
        <f t="shared" si="18"/>
        <v>2814.93</v>
      </c>
      <c r="G157" s="18">
        <f t="shared" si="19"/>
        <v>3244.11</v>
      </c>
    </row>
    <row r="158" spans="1:7" s="28" customFormat="1" ht="45" x14ac:dyDescent="0.25">
      <c r="A158" s="32"/>
      <c r="B158" s="33" t="s">
        <v>80</v>
      </c>
      <c r="C158" s="17">
        <v>1083.2</v>
      </c>
      <c r="D158" s="18">
        <f t="shared" si="16"/>
        <v>1516.48</v>
      </c>
      <c r="E158" s="18">
        <f t="shared" si="17"/>
        <v>1819.78</v>
      </c>
      <c r="F158" s="18">
        <f t="shared" si="18"/>
        <v>2415.54</v>
      </c>
      <c r="G158" s="18">
        <f t="shared" si="19"/>
        <v>2783.82</v>
      </c>
    </row>
    <row r="159" spans="1:7" s="28" customFormat="1" x14ac:dyDescent="0.25">
      <c r="A159" s="32"/>
      <c r="B159" s="33" t="s">
        <v>81</v>
      </c>
      <c r="C159" s="17">
        <v>1366.3000000000002</v>
      </c>
      <c r="D159" s="18">
        <f t="shared" si="16"/>
        <v>1912.82</v>
      </c>
      <c r="E159" s="18">
        <f t="shared" si="17"/>
        <v>2295.38</v>
      </c>
      <c r="F159" s="18">
        <f t="shared" si="18"/>
        <v>3046.85</v>
      </c>
      <c r="G159" s="18">
        <f t="shared" si="19"/>
        <v>3511.39</v>
      </c>
    </row>
    <row r="160" spans="1:7" s="28" customFormat="1" ht="19.5" customHeight="1" x14ac:dyDescent="0.25">
      <c r="A160" s="32"/>
      <c r="B160" s="31" t="s">
        <v>82</v>
      </c>
      <c r="C160" s="17">
        <v>1168.8000000000002</v>
      </c>
      <c r="D160" s="18">
        <f t="shared" si="16"/>
        <v>1636.32</v>
      </c>
      <c r="E160" s="18">
        <f t="shared" si="17"/>
        <v>1963.58</v>
      </c>
      <c r="F160" s="18">
        <f t="shared" si="18"/>
        <v>2606.42</v>
      </c>
      <c r="G160" s="18">
        <f t="shared" si="19"/>
        <v>3003.82</v>
      </c>
    </row>
    <row r="161" spans="1:7" s="28" customFormat="1" ht="45" x14ac:dyDescent="0.25">
      <c r="A161" s="32"/>
      <c r="B161" s="33" t="s">
        <v>83</v>
      </c>
      <c r="C161" s="17">
        <v>1272.8000000000002</v>
      </c>
      <c r="D161" s="18">
        <f t="shared" si="16"/>
        <v>1781.92</v>
      </c>
      <c r="E161" s="18">
        <f t="shared" si="17"/>
        <v>2138.3000000000002</v>
      </c>
      <c r="F161" s="18">
        <f t="shared" si="18"/>
        <v>2838.34</v>
      </c>
      <c r="G161" s="18">
        <f t="shared" si="19"/>
        <v>3271.1</v>
      </c>
    </row>
    <row r="162" spans="1:7" s="28" customFormat="1" ht="19.5" customHeight="1" x14ac:dyDescent="0.25">
      <c r="A162" s="32"/>
      <c r="B162" s="34" t="s">
        <v>84</v>
      </c>
      <c r="C162" s="17">
        <v>1356</v>
      </c>
      <c r="D162" s="18">
        <f t="shared" si="16"/>
        <v>1898.4</v>
      </c>
      <c r="E162" s="18">
        <f t="shared" si="17"/>
        <v>2278.08</v>
      </c>
      <c r="F162" s="18">
        <f t="shared" si="18"/>
        <v>3023.88</v>
      </c>
      <c r="G162" s="18">
        <f t="shared" si="19"/>
        <v>3484.92</v>
      </c>
    </row>
    <row r="163" spans="1:7" s="28" customFormat="1" ht="19.5" customHeight="1" x14ac:dyDescent="0.25">
      <c r="A163" s="32"/>
      <c r="B163" s="34" t="s">
        <v>85</v>
      </c>
      <c r="C163" s="17">
        <v>1639.1</v>
      </c>
      <c r="D163" s="18">
        <f t="shared" si="16"/>
        <v>2294.7399999999998</v>
      </c>
      <c r="E163" s="18">
        <f t="shared" si="17"/>
        <v>2753.69</v>
      </c>
      <c r="F163" s="18">
        <f t="shared" si="18"/>
        <v>3655.19</v>
      </c>
      <c r="G163" s="18">
        <f t="shared" si="19"/>
        <v>4212.49</v>
      </c>
    </row>
    <row r="164" spans="1:7" s="28" customFormat="1" ht="45" x14ac:dyDescent="0.25">
      <c r="A164" s="32"/>
      <c r="B164" s="33" t="s">
        <v>86</v>
      </c>
      <c r="C164" s="17">
        <v>1083.2</v>
      </c>
      <c r="D164" s="18">
        <f t="shared" si="16"/>
        <v>1516.48</v>
      </c>
      <c r="E164" s="18">
        <f t="shared" si="17"/>
        <v>1819.78</v>
      </c>
      <c r="F164" s="18">
        <f t="shared" si="18"/>
        <v>2415.54</v>
      </c>
      <c r="G164" s="18">
        <f t="shared" si="19"/>
        <v>2783.82</v>
      </c>
    </row>
    <row r="165" spans="1:7" s="28" customFormat="1" x14ac:dyDescent="0.25">
      <c r="A165" s="32"/>
      <c r="B165" s="35" t="s">
        <v>87</v>
      </c>
      <c r="C165" s="17">
        <v>1366.3000000000002</v>
      </c>
      <c r="D165" s="18">
        <f t="shared" si="16"/>
        <v>1912.82</v>
      </c>
      <c r="E165" s="18">
        <f t="shared" si="17"/>
        <v>2295.38</v>
      </c>
      <c r="F165" s="18">
        <f t="shared" si="18"/>
        <v>3046.85</v>
      </c>
      <c r="G165" s="18">
        <f t="shared" si="19"/>
        <v>3511.39</v>
      </c>
    </row>
    <row r="166" spans="1:7" s="28" customFormat="1" ht="19.5" customHeight="1" x14ac:dyDescent="0.25">
      <c r="A166" s="32"/>
      <c r="B166" s="34" t="s">
        <v>88</v>
      </c>
      <c r="C166" s="17">
        <v>1545.6</v>
      </c>
      <c r="D166" s="18">
        <f t="shared" si="16"/>
        <v>2163.84</v>
      </c>
      <c r="E166" s="18">
        <f t="shared" si="17"/>
        <v>2596.61</v>
      </c>
      <c r="F166" s="18">
        <f t="shared" si="18"/>
        <v>3446.69</v>
      </c>
      <c r="G166" s="18">
        <f t="shared" si="19"/>
        <v>3972.19</v>
      </c>
    </row>
    <row r="167" spans="1:7" s="28" customFormat="1" ht="45" x14ac:dyDescent="0.25">
      <c r="A167" s="32"/>
      <c r="B167" s="33" t="s">
        <v>89</v>
      </c>
      <c r="C167" s="17">
        <v>1272.8000000000002</v>
      </c>
      <c r="D167" s="18">
        <f t="shared" si="16"/>
        <v>1781.92</v>
      </c>
      <c r="E167" s="18">
        <f t="shared" si="17"/>
        <v>2138.3000000000002</v>
      </c>
      <c r="F167" s="18">
        <f t="shared" si="18"/>
        <v>2838.34</v>
      </c>
      <c r="G167" s="18">
        <f t="shared" si="19"/>
        <v>3271.1</v>
      </c>
    </row>
    <row r="168" spans="1:7" s="28" customFormat="1" ht="19.5" customHeight="1" x14ac:dyDescent="0.25">
      <c r="A168" s="32"/>
      <c r="B168" s="34" t="s">
        <v>90</v>
      </c>
      <c r="C168" s="17">
        <v>1591</v>
      </c>
      <c r="D168" s="18">
        <f t="shared" si="16"/>
        <v>2227.4</v>
      </c>
      <c r="E168" s="18">
        <f t="shared" si="17"/>
        <v>2672.88</v>
      </c>
      <c r="F168" s="18">
        <f t="shared" si="18"/>
        <v>3547.93</v>
      </c>
      <c r="G168" s="18">
        <f t="shared" si="19"/>
        <v>4088.87</v>
      </c>
    </row>
    <row r="169" spans="1:7" s="28" customFormat="1" ht="19.5" customHeight="1" x14ac:dyDescent="0.25">
      <c r="A169" s="32"/>
      <c r="B169" s="34" t="s">
        <v>91</v>
      </c>
      <c r="C169" s="17">
        <v>1874.1</v>
      </c>
      <c r="D169" s="18">
        <f t="shared" si="16"/>
        <v>2623.74</v>
      </c>
      <c r="E169" s="18">
        <f t="shared" si="17"/>
        <v>3148.49</v>
      </c>
      <c r="F169" s="18">
        <f t="shared" si="18"/>
        <v>4179.24</v>
      </c>
      <c r="G169" s="18">
        <f t="shared" si="19"/>
        <v>4816.4399999999996</v>
      </c>
    </row>
    <row r="170" spans="1:7" s="28" customFormat="1" ht="19.5" customHeight="1" thickBot="1" x14ac:dyDescent="0.3">
      <c r="A170" s="36"/>
      <c r="B170" s="37" t="s">
        <v>92</v>
      </c>
      <c r="C170" s="17">
        <v>1780.6</v>
      </c>
      <c r="D170" s="18">
        <f t="shared" si="16"/>
        <v>2492.84</v>
      </c>
      <c r="E170" s="18">
        <f t="shared" si="17"/>
        <v>2991.41</v>
      </c>
      <c r="F170" s="18">
        <f t="shared" si="18"/>
        <v>3970.74</v>
      </c>
      <c r="G170" s="18">
        <f t="shared" si="19"/>
        <v>4576.1400000000003</v>
      </c>
    </row>
    <row r="171" spans="1:7" ht="31.9" customHeight="1" x14ac:dyDescent="0.25">
      <c r="A171" s="29" t="s">
        <v>93</v>
      </c>
      <c r="B171" s="111" t="s">
        <v>94</v>
      </c>
      <c r="C171" s="112"/>
      <c r="D171" s="112"/>
      <c r="E171" s="112"/>
      <c r="F171" s="112"/>
      <c r="G171" s="113"/>
    </row>
    <row r="172" spans="1:7" ht="19.5" customHeight="1" x14ac:dyDescent="0.25">
      <c r="A172" s="30"/>
      <c r="B172" s="31" t="s">
        <v>75</v>
      </c>
      <c r="C172" s="17">
        <v>781.4</v>
      </c>
      <c r="D172" s="18">
        <f t="shared" ref="D172:D189" si="20">ROUND(C172*1.4,2)</f>
        <v>1093.96</v>
      </c>
      <c r="E172" s="18">
        <f t="shared" ref="E172:E189" si="21">ROUND(C172*1.68,2)</f>
        <v>1312.75</v>
      </c>
      <c r="F172" s="18">
        <f t="shared" ref="F172:F189" si="22">ROUND(C172*2.23,2)</f>
        <v>1742.52</v>
      </c>
      <c r="G172" s="18">
        <f t="shared" ref="G172:G189" si="23">ROUND(C172*2.57,2)</f>
        <v>2008.2</v>
      </c>
    </row>
    <row r="173" spans="1:7" ht="19.5" customHeight="1" x14ac:dyDescent="0.25">
      <c r="A173" s="32"/>
      <c r="B173" s="89" t="s">
        <v>76</v>
      </c>
      <c r="C173" s="17">
        <v>1078.7</v>
      </c>
      <c r="D173" s="18">
        <f t="shared" si="20"/>
        <v>1510.18</v>
      </c>
      <c r="E173" s="18">
        <f t="shared" si="21"/>
        <v>1812.22</v>
      </c>
      <c r="F173" s="18">
        <f t="shared" si="22"/>
        <v>2405.5</v>
      </c>
      <c r="G173" s="18">
        <f t="shared" si="23"/>
        <v>2772.26</v>
      </c>
    </row>
    <row r="174" spans="1:7" ht="28.9" customHeight="1" x14ac:dyDescent="0.25">
      <c r="A174" s="32"/>
      <c r="B174" s="31" t="s">
        <v>77</v>
      </c>
      <c r="C174" s="17">
        <v>980.5</v>
      </c>
      <c r="D174" s="18">
        <f t="shared" si="20"/>
        <v>1372.7</v>
      </c>
      <c r="E174" s="18">
        <f t="shared" si="21"/>
        <v>1647.24</v>
      </c>
      <c r="F174" s="18">
        <f t="shared" si="22"/>
        <v>2186.52</v>
      </c>
      <c r="G174" s="18">
        <f t="shared" si="23"/>
        <v>2519.89</v>
      </c>
    </row>
    <row r="175" spans="1:7" ht="19.5" customHeight="1" x14ac:dyDescent="0.25">
      <c r="A175" s="32"/>
      <c r="B175" s="31" t="s">
        <v>78</v>
      </c>
      <c r="C175" s="17">
        <v>1028.2</v>
      </c>
      <c r="D175" s="18">
        <f t="shared" si="20"/>
        <v>1439.48</v>
      </c>
      <c r="E175" s="18">
        <f t="shared" si="21"/>
        <v>1727.38</v>
      </c>
      <c r="F175" s="18">
        <f t="shared" si="22"/>
        <v>2292.89</v>
      </c>
      <c r="G175" s="18">
        <f t="shared" si="23"/>
        <v>2642.47</v>
      </c>
    </row>
    <row r="176" spans="1:7" ht="19.5" customHeight="1" x14ac:dyDescent="0.25">
      <c r="A176" s="32"/>
      <c r="B176" s="89" t="s">
        <v>79</v>
      </c>
      <c r="C176" s="17">
        <v>1325.4</v>
      </c>
      <c r="D176" s="18">
        <f t="shared" si="20"/>
        <v>1855.56</v>
      </c>
      <c r="E176" s="18">
        <f t="shared" si="21"/>
        <v>2226.67</v>
      </c>
      <c r="F176" s="18">
        <f t="shared" si="22"/>
        <v>2955.64</v>
      </c>
      <c r="G176" s="18">
        <f t="shared" si="23"/>
        <v>3406.28</v>
      </c>
    </row>
    <row r="177" spans="1:7" ht="45" x14ac:dyDescent="0.25">
      <c r="A177" s="32"/>
      <c r="B177" s="33" t="s">
        <v>95</v>
      </c>
      <c r="C177" s="17">
        <v>1137.4000000000001</v>
      </c>
      <c r="D177" s="18">
        <f t="shared" si="20"/>
        <v>1592.36</v>
      </c>
      <c r="E177" s="18">
        <f t="shared" si="21"/>
        <v>1910.83</v>
      </c>
      <c r="F177" s="18">
        <f t="shared" si="22"/>
        <v>2536.4</v>
      </c>
      <c r="G177" s="18">
        <f t="shared" si="23"/>
        <v>2923.12</v>
      </c>
    </row>
    <row r="178" spans="1:7" x14ac:dyDescent="0.25">
      <c r="A178" s="32"/>
      <c r="B178" s="90" t="s">
        <v>81</v>
      </c>
      <c r="C178" s="17">
        <v>1434.6</v>
      </c>
      <c r="D178" s="18">
        <f t="shared" si="20"/>
        <v>2008.44</v>
      </c>
      <c r="E178" s="18">
        <f t="shared" si="21"/>
        <v>2410.13</v>
      </c>
      <c r="F178" s="18">
        <f t="shared" si="22"/>
        <v>3199.16</v>
      </c>
      <c r="G178" s="18">
        <f t="shared" si="23"/>
        <v>3686.92</v>
      </c>
    </row>
    <row r="179" spans="1:7" ht="19.5" customHeight="1" x14ac:dyDescent="0.25">
      <c r="A179" s="32"/>
      <c r="B179" s="31" t="s">
        <v>82</v>
      </c>
      <c r="C179" s="17">
        <v>1227.2</v>
      </c>
      <c r="D179" s="18">
        <f t="shared" si="20"/>
        <v>1718.08</v>
      </c>
      <c r="E179" s="18">
        <f t="shared" si="21"/>
        <v>2061.6999999999998</v>
      </c>
      <c r="F179" s="18">
        <f t="shared" si="22"/>
        <v>2736.66</v>
      </c>
      <c r="G179" s="18">
        <f t="shared" si="23"/>
        <v>3153.9</v>
      </c>
    </row>
    <row r="180" spans="1:7" ht="45" x14ac:dyDescent="0.25">
      <c r="A180" s="32"/>
      <c r="B180" s="33" t="s">
        <v>83</v>
      </c>
      <c r="C180" s="17">
        <v>1336.4</v>
      </c>
      <c r="D180" s="18">
        <f t="shared" si="20"/>
        <v>1870.96</v>
      </c>
      <c r="E180" s="18">
        <f t="shared" si="21"/>
        <v>2245.15</v>
      </c>
      <c r="F180" s="18">
        <f t="shared" si="22"/>
        <v>2980.17</v>
      </c>
      <c r="G180" s="18">
        <f t="shared" si="23"/>
        <v>3434.55</v>
      </c>
    </row>
    <row r="181" spans="1:7" ht="19.5" customHeight="1" x14ac:dyDescent="0.25">
      <c r="A181" s="32"/>
      <c r="B181" s="34" t="s">
        <v>84</v>
      </c>
      <c r="C181" s="17">
        <v>1423.8</v>
      </c>
      <c r="D181" s="18">
        <f t="shared" si="20"/>
        <v>1993.32</v>
      </c>
      <c r="E181" s="18">
        <f t="shared" si="21"/>
        <v>2391.98</v>
      </c>
      <c r="F181" s="18">
        <f t="shared" si="22"/>
        <v>3175.07</v>
      </c>
      <c r="G181" s="18">
        <f t="shared" si="23"/>
        <v>3659.17</v>
      </c>
    </row>
    <row r="182" spans="1:7" ht="19.5" customHeight="1" x14ac:dyDescent="0.25">
      <c r="A182" s="32"/>
      <c r="B182" s="91" t="s">
        <v>85</v>
      </c>
      <c r="C182" s="17">
        <v>1721.1</v>
      </c>
      <c r="D182" s="18">
        <f t="shared" si="20"/>
        <v>2409.54</v>
      </c>
      <c r="E182" s="18">
        <f t="shared" si="21"/>
        <v>2891.45</v>
      </c>
      <c r="F182" s="18">
        <f t="shared" si="22"/>
        <v>3838.05</v>
      </c>
      <c r="G182" s="18">
        <f t="shared" si="23"/>
        <v>4423.2299999999996</v>
      </c>
    </row>
    <row r="183" spans="1:7" ht="45" x14ac:dyDescent="0.25">
      <c r="A183" s="32"/>
      <c r="B183" s="33" t="s">
        <v>96</v>
      </c>
      <c r="C183" s="17">
        <v>1137.4000000000001</v>
      </c>
      <c r="D183" s="18">
        <f t="shared" si="20"/>
        <v>1592.36</v>
      </c>
      <c r="E183" s="18">
        <f t="shared" si="21"/>
        <v>1910.83</v>
      </c>
      <c r="F183" s="18">
        <f t="shared" si="22"/>
        <v>2536.4</v>
      </c>
      <c r="G183" s="18">
        <f t="shared" si="23"/>
        <v>2923.12</v>
      </c>
    </row>
    <row r="184" spans="1:7" x14ac:dyDescent="0.25">
      <c r="A184" s="32"/>
      <c r="B184" s="92" t="s">
        <v>97</v>
      </c>
      <c r="C184" s="17">
        <v>1434.6</v>
      </c>
      <c r="D184" s="18">
        <f t="shared" si="20"/>
        <v>2008.44</v>
      </c>
      <c r="E184" s="18">
        <f t="shared" si="21"/>
        <v>2410.13</v>
      </c>
      <c r="F184" s="18">
        <f t="shared" si="22"/>
        <v>3199.16</v>
      </c>
      <c r="G184" s="18">
        <f t="shared" si="23"/>
        <v>3686.92</v>
      </c>
    </row>
    <row r="185" spans="1:7" ht="19.5" customHeight="1" x14ac:dyDescent="0.25">
      <c r="A185" s="32"/>
      <c r="B185" s="34" t="s">
        <v>88</v>
      </c>
      <c r="C185" s="17">
        <v>1622.9</v>
      </c>
      <c r="D185" s="18">
        <f t="shared" si="20"/>
        <v>2272.06</v>
      </c>
      <c r="E185" s="18">
        <f t="shared" si="21"/>
        <v>2726.47</v>
      </c>
      <c r="F185" s="18">
        <f t="shared" si="22"/>
        <v>3619.07</v>
      </c>
      <c r="G185" s="18">
        <f t="shared" si="23"/>
        <v>4170.8500000000004</v>
      </c>
    </row>
    <row r="186" spans="1:7" ht="45" x14ac:dyDescent="0.25">
      <c r="A186" s="32"/>
      <c r="B186" s="33" t="s">
        <v>89</v>
      </c>
      <c r="C186" s="17">
        <v>1336.4</v>
      </c>
      <c r="D186" s="18">
        <f t="shared" si="20"/>
        <v>1870.96</v>
      </c>
      <c r="E186" s="18">
        <f t="shared" si="21"/>
        <v>2245.15</v>
      </c>
      <c r="F186" s="18">
        <f t="shared" si="22"/>
        <v>2980.17</v>
      </c>
      <c r="G186" s="18">
        <f t="shared" si="23"/>
        <v>3434.55</v>
      </c>
    </row>
    <row r="187" spans="1:7" ht="19.5" customHeight="1" x14ac:dyDescent="0.25">
      <c r="A187" s="32"/>
      <c r="B187" s="34" t="s">
        <v>98</v>
      </c>
      <c r="C187" s="17">
        <v>1670.6</v>
      </c>
      <c r="D187" s="18">
        <f t="shared" si="20"/>
        <v>2338.84</v>
      </c>
      <c r="E187" s="18">
        <f t="shared" si="21"/>
        <v>2806.61</v>
      </c>
      <c r="F187" s="18">
        <f t="shared" si="22"/>
        <v>3725.44</v>
      </c>
      <c r="G187" s="18">
        <f t="shared" si="23"/>
        <v>4293.4399999999996</v>
      </c>
    </row>
    <row r="188" spans="1:7" ht="19.5" customHeight="1" x14ac:dyDescent="0.25">
      <c r="A188" s="32"/>
      <c r="B188" s="91" t="s">
        <v>91</v>
      </c>
      <c r="C188" s="17">
        <v>1967.8</v>
      </c>
      <c r="D188" s="18">
        <f t="shared" si="20"/>
        <v>2754.92</v>
      </c>
      <c r="E188" s="18">
        <f t="shared" si="21"/>
        <v>3305.9</v>
      </c>
      <c r="F188" s="18">
        <f t="shared" si="22"/>
        <v>4388.1899999999996</v>
      </c>
      <c r="G188" s="18">
        <f t="shared" si="23"/>
        <v>5057.25</v>
      </c>
    </row>
    <row r="189" spans="1:7" ht="19.5" customHeight="1" thickBot="1" x14ac:dyDescent="0.3">
      <c r="A189" s="36"/>
      <c r="B189" s="37" t="s">
        <v>92</v>
      </c>
      <c r="C189" s="17">
        <v>1869.6</v>
      </c>
      <c r="D189" s="18">
        <f t="shared" si="20"/>
        <v>2617.44</v>
      </c>
      <c r="E189" s="18">
        <f t="shared" si="21"/>
        <v>3140.93</v>
      </c>
      <c r="F189" s="18">
        <f t="shared" si="22"/>
        <v>4169.21</v>
      </c>
      <c r="G189" s="18">
        <f t="shared" si="23"/>
        <v>4804.87</v>
      </c>
    </row>
    <row r="190" spans="1:7" ht="31.9" customHeight="1" x14ac:dyDescent="0.25">
      <c r="A190" s="20" t="s">
        <v>99</v>
      </c>
      <c r="B190" s="111" t="s">
        <v>100</v>
      </c>
      <c r="C190" s="112"/>
      <c r="D190" s="112"/>
      <c r="E190" s="112"/>
      <c r="F190" s="112"/>
      <c r="G190" s="113"/>
    </row>
    <row r="191" spans="1:7" ht="19.5" customHeight="1" x14ac:dyDescent="0.25">
      <c r="A191" s="30"/>
      <c r="B191" s="31" t="s">
        <v>101</v>
      </c>
      <c r="C191" s="17">
        <v>967.5</v>
      </c>
      <c r="D191" s="18">
        <f t="shared" ref="D191:D208" si="24">ROUND(C191*1.4,2)</f>
        <v>1354.5</v>
      </c>
      <c r="E191" s="18">
        <f t="shared" ref="E191:E208" si="25">ROUND(C191*1.68,2)</f>
        <v>1625.4</v>
      </c>
      <c r="F191" s="18">
        <f t="shared" ref="F191:F208" si="26">ROUND(C191*2.23,2)</f>
        <v>2157.5300000000002</v>
      </c>
      <c r="G191" s="18">
        <f t="shared" ref="G191:G208" si="27">ROUND(C191*2.57,2)</f>
        <v>2486.48</v>
      </c>
    </row>
    <row r="192" spans="1:7" ht="19.5" customHeight="1" x14ac:dyDescent="0.25">
      <c r="A192" s="32"/>
      <c r="B192" s="89" t="s">
        <v>76</v>
      </c>
      <c r="C192" s="17">
        <v>1335.5</v>
      </c>
      <c r="D192" s="18">
        <f t="shared" si="24"/>
        <v>1869.7</v>
      </c>
      <c r="E192" s="18">
        <f t="shared" si="25"/>
        <v>2243.64</v>
      </c>
      <c r="F192" s="18">
        <f t="shared" si="26"/>
        <v>2978.17</v>
      </c>
      <c r="G192" s="18">
        <f t="shared" si="27"/>
        <v>3432.24</v>
      </c>
    </row>
    <row r="193" spans="1:7" ht="19.5" customHeight="1" x14ac:dyDescent="0.25">
      <c r="A193" s="32"/>
      <c r="B193" s="31" t="s">
        <v>77</v>
      </c>
      <c r="C193" s="17">
        <v>1213.9000000000001</v>
      </c>
      <c r="D193" s="18">
        <f t="shared" si="24"/>
        <v>1699.46</v>
      </c>
      <c r="E193" s="18">
        <f t="shared" si="25"/>
        <v>2039.35</v>
      </c>
      <c r="F193" s="18">
        <f t="shared" si="26"/>
        <v>2707</v>
      </c>
      <c r="G193" s="18">
        <f t="shared" si="27"/>
        <v>3119.72</v>
      </c>
    </row>
    <row r="194" spans="1:7" ht="19.5" customHeight="1" x14ac:dyDescent="0.25">
      <c r="A194" s="32"/>
      <c r="B194" s="31" t="s">
        <v>78</v>
      </c>
      <c r="C194" s="17">
        <v>1273</v>
      </c>
      <c r="D194" s="18">
        <f t="shared" si="24"/>
        <v>1782.2</v>
      </c>
      <c r="E194" s="18">
        <f t="shared" si="25"/>
        <v>2138.64</v>
      </c>
      <c r="F194" s="18">
        <f t="shared" si="26"/>
        <v>2838.79</v>
      </c>
      <c r="G194" s="18">
        <f t="shared" si="27"/>
        <v>3271.61</v>
      </c>
    </row>
    <row r="195" spans="1:7" ht="19.5" customHeight="1" x14ac:dyDescent="0.25">
      <c r="A195" s="32"/>
      <c r="B195" s="89" t="s">
        <v>79</v>
      </c>
      <c r="C195" s="17">
        <v>1641</v>
      </c>
      <c r="D195" s="18">
        <f t="shared" si="24"/>
        <v>2297.4</v>
      </c>
      <c r="E195" s="18">
        <f t="shared" si="25"/>
        <v>2756.88</v>
      </c>
      <c r="F195" s="18">
        <f t="shared" si="26"/>
        <v>3659.43</v>
      </c>
      <c r="G195" s="18">
        <f t="shared" si="27"/>
        <v>4217.37</v>
      </c>
    </row>
    <row r="196" spans="1:7" ht="45" x14ac:dyDescent="0.25">
      <c r="A196" s="32"/>
      <c r="B196" s="33" t="s">
        <v>95</v>
      </c>
      <c r="C196" s="17">
        <v>1408.2</v>
      </c>
      <c r="D196" s="18">
        <f t="shared" si="24"/>
        <v>1971.48</v>
      </c>
      <c r="E196" s="18">
        <f t="shared" si="25"/>
        <v>2365.7800000000002</v>
      </c>
      <c r="F196" s="18">
        <f t="shared" si="26"/>
        <v>3140.29</v>
      </c>
      <c r="G196" s="18">
        <f t="shared" si="27"/>
        <v>3619.07</v>
      </c>
    </row>
    <row r="197" spans="1:7" x14ac:dyDescent="0.25">
      <c r="A197" s="32"/>
      <c r="B197" s="90" t="s">
        <v>81</v>
      </c>
      <c r="C197" s="17">
        <v>1776.2</v>
      </c>
      <c r="D197" s="18">
        <f t="shared" si="24"/>
        <v>2486.6799999999998</v>
      </c>
      <c r="E197" s="18">
        <f t="shared" si="25"/>
        <v>2984.02</v>
      </c>
      <c r="F197" s="18">
        <f t="shared" si="26"/>
        <v>3960.93</v>
      </c>
      <c r="G197" s="18">
        <f t="shared" si="27"/>
        <v>4564.83</v>
      </c>
    </row>
    <row r="198" spans="1:7" ht="19.5" customHeight="1" x14ac:dyDescent="0.25">
      <c r="A198" s="32"/>
      <c r="B198" s="31" t="s">
        <v>82</v>
      </c>
      <c r="C198" s="17">
        <v>1519.4</v>
      </c>
      <c r="D198" s="18">
        <f t="shared" si="24"/>
        <v>2127.16</v>
      </c>
      <c r="E198" s="18">
        <f t="shared" si="25"/>
        <v>2552.59</v>
      </c>
      <c r="F198" s="18">
        <f t="shared" si="26"/>
        <v>3388.26</v>
      </c>
      <c r="G198" s="18">
        <f t="shared" si="27"/>
        <v>3904.86</v>
      </c>
    </row>
    <row r="199" spans="1:7" ht="45" x14ac:dyDescent="0.25">
      <c r="A199" s="32"/>
      <c r="B199" s="33" t="s">
        <v>83</v>
      </c>
      <c r="C199" s="17">
        <v>1654.6</v>
      </c>
      <c r="D199" s="18">
        <f t="shared" si="24"/>
        <v>2316.44</v>
      </c>
      <c r="E199" s="18">
        <f t="shared" si="25"/>
        <v>2779.73</v>
      </c>
      <c r="F199" s="18">
        <f t="shared" si="26"/>
        <v>3689.76</v>
      </c>
      <c r="G199" s="18">
        <f t="shared" si="27"/>
        <v>4252.32</v>
      </c>
    </row>
    <row r="200" spans="1:7" ht="19.5" customHeight="1" x14ac:dyDescent="0.25">
      <c r="A200" s="32"/>
      <c r="B200" s="34" t="s">
        <v>84</v>
      </c>
      <c r="C200" s="17">
        <v>1762.8</v>
      </c>
      <c r="D200" s="18">
        <f t="shared" si="24"/>
        <v>2467.92</v>
      </c>
      <c r="E200" s="18">
        <f t="shared" si="25"/>
        <v>2961.5</v>
      </c>
      <c r="F200" s="18">
        <f t="shared" si="26"/>
        <v>3931.04</v>
      </c>
      <c r="G200" s="18">
        <f t="shared" si="27"/>
        <v>4530.3999999999996</v>
      </c>
    </row>
    <row r="201" spans="1:7" ht="19.5" customHeight="1" x14ac:dyDescent="0.25">
      <c r="A201" s="32"/>
      <c r="B201" s="91" t="s">
        <v>85</v>
      </c>
      <c r="C201" s="17">
        <v>2130.8000000000002</v>
      </c>
      <c r="D201" s="18">
        <f t="shared" si="24"/>
        <v>2983.12</v>
      </c>
      <c r="E201" s="18">
        <f t="shared" si="25"/>
        <v>3579.74</v>
      </c>
      <c r="F201" s="18">
        <f t="shared" si="26"/>
        <v>4751.68</v>
      </c>
      <c r="G201" s="18">
        <f t="shared" si="27"/>
        <v>5476.16</v>
      </c>
    </row>
    <row r="202" spans="1:7" ht="45" x14ac:dyDescent="0.25">
      <c r="A202" s="32"/>
      <c r="B202" s="33" t="s">
        <v>96</v>
      </c>
      <c r="C202" s="17">
        <v>1408.2</v>
      </c>
      <c r="D202" s="18">
        <f t="shared" si="24"/>
        <v>1971.48</v>
      </c>
      <c r="E202" s="18">
        <f t="shared" si="25"/>
        <v>2365.7800000000002</v>
      </c>
      <c r="F202" s="18">
        <f t="shared" si="26"/>
        <v>3140.29</v>
      </c>
      <c r="G202" s="18">
        <f t="shared" si="27"/>
        <v>3619.07</v>
      </c>
    </row>
    <row r="203" spans="1:7" x14ac:dyDescent="0.25">
      <c r="A203" s="32"/>
      <c r="B203" s="92" t="s">
        <v>87</v>
      </c>
      <c r="C203" s="17">
        <v>1776.2</v>
      </c>
      <c r="D203" s="18">
        <f t="shared" si="24"/>
        <v>2486.6799999999998</v>
      </c>
      <c r="E203" s="18">
        <f t="shared" si="25"/>
        <v>2984.02</v>
      </c>
      <c r="F203" s="18">
        <f t="shared" si="26"/>
        <v>3960.93</v>
      </c>
      <c r="G203" s="18">
        <f t="shared" si="27"/>
        <v>4564.83</v>
      </c>
    </row>
    <row r="204" spans="1:7" ht="19.5" customHeight="1" x14ac:dyDescent="0.25">
      <c r="A204" s="32"/>
      <c r="B204" s="34" t="s">
        <v>88</v>
      </c>
      <c r="C204" s="17">
        <v>2009.3</v>
      </c>
      <c r="D204" s="18">
        <f t="shared" si="24"/>
        <v>2813.02</v>
      </c>
      <c r="E204" s="18">
        <f t="shared" si="25"/>
        <v>3375.62</v>
      </c>
      <c r="F204" s="18">
        <f t="shared" si="26"/>
        <v>4480.74</v>
      </c>
      <c r="G204" s="18">
        <f t="shared" si="27"/>
        <v>5163.8999999999996</v>
      </c>
    </row>
    <row r="205" spans="1:7" ht="45" x14ac:dyDescent="0.25">
      <c r="A205" s="32"/>
      <c r="B205" s="33" t="s">
        <v>89</v>
      </c>
      <c r="C205" s="17">
        <v>1654.6</v>
      </c>
      <c r="D205" s="18">
        <f t="shared" si="24"/>
        <v>2316.44</v>
      </c>
      <c r="E205" s="18">
        <f t="shared" si="25"/>
        <v>2779.73</v>
      </c>
      <c r="F205" s="18">
        <f t="shared" si="26"/>
        <v>3689.76</v>
      </c>
      <c r="G205" s="18">
        <f t="shared" si="27"/>
        <v>4252.32</v>
      </c>
    </row>
    <row r="206" spans="1:7" ht="19.5" customHeight="1" x14ac:dyDescent="0.25">
      <c r="A206" s="32"/>
      <c r="B206" s="34" t="s">
        <v>98</v>
      </c>
      <c r="C206" s="17">
        <v>2068.3000000000002</v>
      </c>
      <c r="D206" s="18">
        <f t="shared" si="24"/>
        <v>2895.62</v>
      </c>
      <c r="E206" s="18">
        <f t="shared" si="25"/>
        <v>3474.74</v>
      </c>
      <c r="F206" s="18">
        <f t="shared" si="26"/>
        <v>4612.3100000000004</v>
      </c>
      <c r="G206" s="18">
        <f t="shared" si="27"/>
        <v>5315.53</v>
      </c>
    </row>
    <row r="207" spans="1:7" ht="19.5" customHeight="1" x14ac:dyDescent="0.25">
      <c r="A207" s="32"/>
      <c r="B207" s="91" t="s">
        <v>91</v>
      </c>
      <c r="C207" s="17">
        <v>2436.3000000000002</v>
      </c>
      <c r="D207" s="18">
        <f t="shared" si="24"/>
        <v>3410.82</v>
      </c>
      <c r="E207" s="18">
        <f t="shared" si="25"/>
        <v>4092.98</v>
      </c>
      <c r="F207" s="18">
        <f t="shared" si="26"/>
        <v>5432.95</v>
      </c>
      <c r="G207" s="18">
        <f t="shared" si="27"/>
        <v>6261.29</v>
      </c>
    </row>
    <row r="208" spans="1:7" ht="21.6" customHeight="1" thickBot="1" x14ac:dyDescent="0.3">
      <c r="A208" s="36"/>
      <c r="B208" s="37" t="s">
        <v>92</v>
      </c>
      <c r="C208" s="17">
        <v>2314.8000000000002</v>
      </c>
      <c r="D208" s="18">
        <f t="shared" si="24"/>
        <v>3240.72</v>
      </c>
      <c r="E208" s="18">
        <f t="shared" si="25"/>
        <v>3888.86</v>
      </c>
      <c r="F208" s="18">
        <f t="shared" si="26"/>
        <v>5162</v>
      </c>
      <c r="G208" s="18">
        <f t="shared" si="27"/>
        <v>5949.04</v>
      </c>
    </row>
    <row r="209" spans="1:7" ht="21" customHeight="1" x14ac:dyDescent="0.25">
      <c r="A209" s="29">
        <v>5</v>
      </c>
      <c r="B209" s="111" t="s">
        <v>102</v>
      </c>
      <c r="C209" s="112"/>
      <c r="D209" s="112"/>
      <c r="E209" s="112"/>
      <c r="F209" s="112"/>
      <c r="G209" s="113"/>
    </row>
    <row r="210" spans="1:7" ht="45" x14ac:dyDescent="0.25">
      <c r="A210" s="30"/>
      <c r="B210" s="33" t="s">
        <v>103</v>
      </c>
      <c r="C210" s="17">
        <v>951.6</v>
      </c>
      <c r="D210" s="18">
        <f t="shared" ref="D210:D239" si="28">ROUND(C210*1.4,2)</f>
        <v>1332.24</v>
      </c>
      <c r="E210" s="18">
        <f t="shared" ref="E210:E239" si="29">ROUND(C210*1.68,2)</f>
        <v>1598.69</v>
      </c>
      <c r="F210" s="18">
        <f t="shared" ref="F210:F239" si="30">ROUND(C210*2.23,2)</f>
        <v>2122.0700000000002</v>
      </c>
      <c r="G210" s="18">
        <f t="shared" ref="G210:G239" si="31">ROUND(C210*2.57,2)</f>
        <v>2445.61</v>
      </c>
    </row>
    <row r="211" spans="1:7" ht="45" x14ac:dyDescent="0.25">
      <c r="A211" s="30"/>
      <c r="B211" s="33" t="s">
        <v>104</v>
      </c>
      <c r="C211" s="17">
        <v>951.6</v>
      </c>
      <c r="D211" s="18">
        <f t="shared" si="28"/>
        <v>1332.24</v>
      </c>
      <c r="E211" s="18">
        <f t="shared" si="29"/>
        <v>1598.69</v>
      </c>
      <c r="F211" s="18">
        <f t="shared" si="30"/>
        <v>2122.0700000000002</v>
      </c>
      <c r="G211" s="18">
        <f t="shared" si="31"/>
        <v>2445.61</v>
      </c>
    </row>
    <row r="212" spans="1:7" ht="17.100000000000001" customHeight="1" x14ac:dyDescent="0.25">
      <c r="A212" s="30"/>
      <c r="B212" s="31" t="s">
        <v>105</v>
      </c>
      <c r="C212" s="17">
        <v>4577.5</v>
      </c>
      <c r="D212" s="18">
        <f t="shared" si="28"/>
        <v>6408.5</v>
      </c>
      <c r="E212" s="18">
        <f t="shared" si="29"/>
        <v>7690.2</v>
      </c>
      <c r="F212" s="18">
        <f t="shared" si="30"/>
        <v>10207.83</v>
      </c>
      <c r="G212" s="18">
        <f t="shared" si="31"/>
        <v>11764.18</v>
      </c>
    </row>
    <row r="213" spans="1:7" ht="17.100000000000001" customHeight="1" x14ac:dyDescent="0.25">
      <c r="A213" s="30"/>
      <c r="B213" s="31" t="s">
        <v>106</v>
      </c>
      <c r="C213" s="17">
        <v>4577.5</v>
      </c>
      <c r="D213" s="18">
        <f t="shared" si="28"/>
        <v>6408.5</v>
      </c>
      <c r="E213" s="18">
        <f t="shared" si="29"/>
        <v>7690.2</v>
      </c>
      <c r="F213" s="18">
        <f t="shared" si="30"/>
        <v>10207.83</v>
      </c>
      <c r="G213" s="18">
        <f t="shared" si="31"/>
        <v>11764.18</v>
      </c>
    </row>
    <row r="214" spans="1:7" ht="17.100000000000001" customHeight="1" x14ac:dyDescent="0.25">
      <c r="A214" s="30"/>
      <c r="B214" s="31" t="s">
        <v>107</v>
      </c>
      <c r="C214" s="17">
        <v>1357.4</v>
      </c>
      <c r="D214" s="18">
        <f t="shared" si="28"/>
        <v>1900.36</v>
      </c>
      <c r="E214" s="18">
        <f t="shared" si="29"/>
        <v>2280.4299999999998</v>
      </c>
      <c r="F214" s="18">
        <f t="shared" si="30"/>
        <v>3027</v>
      </c>
      <c r="G214" s="18">
        <f t="shared" si="31"/>
        <v>3488.52</v>
      </c>
    </row>
    <row r="215" spans="1:7" ht="17.100000000000001" customHeight="1" x14ac:dyDescent="0.25">
      <c r="A215" s="30"/>
      <c r="B215" s="31" t="s">
        <v>108</v>
      </c>
      <c r="C215" s="17">
        <v>1357.4</v>
      </c>
      <c r="D215" s="18">
        <f t="shared" si="28"/>
        <v>1900.36</v>
      </c>
      <c r="E215" s="18">
        <f t="shared" si="29"/>
        <v>2280.4299999999998</v>
      </c>
      <c r="F215" s="18">
        <f t="shared" si="30"/>
        <v>3027</v>
      </c>
      <c r="G215" s="18">
        <f t="shared" si="31"/>
        <v>3488.52</v>
      </c>
    </row>
    <row r="216" spans="1:7" ht="17.100000000000001" customHeight="1" x14ac:dyDescent="0.25">
      <c r="A216" s="30"/>
      <c r="B216" s="33" t="s">
        <v>109</v>
      </c>
      <c r="C216" s="17">
        <v>1330.3</v>
      </c>
      <c r="D216" s="18">
        <f t="shared" si="28"/>
        <v>1862.42</v>
      </c>
      <c r="E216" s="18">
        <f t="shared" si="29"/>
        <v>2234.9</v>
      </c>
      <c r="F216" s="18">
        <f t="shared" si="30"/>
        <v>2966.57</v>
      </c>
      <c r="G216" s="18">
        <f t="shared" si="31"/>
        <v>3418.87</v>
      </c>
    </row>
    <row r="217" spans="1:7" ht="17.100000000000001" customHeight="1" x14ac:dyDescent="0.25">
      <c r="A217" s="30"/>
      <c r="B217" s="33" t="s">
        <v>110</v>
      </c>
      <c r="C217" s="17">
        <v>1330.3</v>
      </c>
      <c r="D217" s="18">
        <f t="shared" si="28"/>
        <v>1862.42</v>
      </c>
      <c r="E217" s="18">
        <f t="shared" si="29"/>
        <v>2234.9</v>
      </c>
      <c r="F217" s="18">
        <f t="shared" si="30"/>
        <v>2966.57</v>
      </c>
      <c r="G217" s="18">
        <f t="shared" si="31"/>
        <v>3418.87</v>
      </c>
    </row>
    <row r="218" spans="1:7" ht="17.100000000000001" customHeight="1" x14ac:dyDescent="0.25">
      <c r="A218" s="30"/>
      <c r="B218" s="31" t="s">
        <v>111</v>
      </c>
      <c r="C218" s="17">
        <v>3428.4</v>
      </c>
      <c r="D218" s="18">
        <f t="shared" si="28"/>
        <v>4799.76</v>
      </c>
      <c r="E218" s="18">
        <f t="shared" si="29"/>
        <v>5759.71</v>
      </c>
      <c r="F218" s="18">
        <f t="shared" si="30"/>
        <v>7645.33</v>
      </c>
      <c r="G218" s="18">
        <f t="shared" si="31"/>
        <v>8810.99</v>
      </c>
    </row>
    <row r="219" spans="1:7" ht="17.100000000000001" customHeight="1" x14ac:dyDescent="0.25">
      <c r="A219" s="30"/>
      <c r="B219" s="31" t="s">
        <v>112</v>
      </c>
      <c r="C219" s="17">
        <v>3428.4</v>
      </c>
      <c r="D219" s="18">
        <f t="shared" si="28"/>
        <v>4799.76</v>
      </c>
      <c r="E219" s="18">
        <f t="shared" si="29"/>
        <v>5759.71</v>
      </c>
      <c r="F219" s="18">
        <f t="shared" si="30"/>
        <v>7645.33</v>
      </c>
      <c r="G219" s="18">
        <f t="shared" si="31"/>
        <v>8810.99</v>
      </c>
    </row>
    <row r="220" spans="1:7" ht="17.100000000000001" customHeight="1" x14ac:dyDescent="0.25">
      <c r="A220" s="30"/>
      <c r="B220" s="31" t="s">
        <v>113</v>
      </c>
      <c r="C220" s="17">
        <v>1307.2</v>
      </c>
      <c r="D220" s="18">
        <f t="shared" si="28"/>
        <v>1830.08</v>
      </c>
      <c r="E220" s="18">
        <f t="shared" si="29"/>
        <v>2196.1</v>
      </c>
      <c r="F220" s="18">
        <f t="shared" si="30"/>
        <v>2915.06</v>
      </c>
      <c r="G220" s="18">
        <f t="shared" si="31"/>
        <v>3359.5</v>
      </c>
    </row>
    <row r="221" spans="1:7" ht="17.100000000000001" customHeight="1" x14ac:dyDescent="0.25">
      <c r="A221" s="30"/>
      <c r="B221" s="31" t="s">
        <v>114</v>
      </c>
      <c r="C221" s="17">
        <v>1307.2</v>
      </c>
      <c r="D221" s="18">
        <f t="shared" si="28"/>
        <v>1830.08</v>
      </c>
      <c r="E221" s="18">
        <f t="shared" si="29"/>
        <v>2196.1</v>
      </c>
      <c r="F221" s="18">
        <f t="shared" si="30"/>
        <v>2915.06</v>
      </c>
      <c r="G221" s="18">
        <f t="shared" si="31"/>
        <v>3359.5</v>
      </c>
    </row>
    <row r="222" spans="1:7" ht="17.100000000000001" customHeight="1" x14ac:dyDescent="0.25">
      <c r="A222" s="30"/>
      <c r="B222" s="31" t="s">
        <v>115</v>
      </c>
      <c r="C222" s="17">
        <v>3367.9</v>
      </c>
      <c r="D222" s="18">
        <f t="shared" si="28"/>
        <v>4715.0600000000004</v>
      </c>
      <c r="E222" s="18">
        <f t="shared" si="29"/>
        <v>5658.07</v>
      </c>
      <c r="F222" s="18">
        <f t="shared" si="30"/>
        <v>7510.42</v>
      </c>
      <c r="G222" s="18">
        <f t="shared" si="31"/>
        <v>8655.5</v>
      </c>
    </row>
    <row r="223" spans="1:7" ht="17.100000000000001" customHeight="1" x14ac:dyDescent="0.25">
      <c r="A223" s="30"/>
      <c r="B223" s="31" t="s">
        <v>116</v>
      </c>
      <c r="C223" s="17">
        <v>3557.7</v>
      </c>
      <c r="D223" s="18">
        <f t="shared" si="28"/>
        <v>4980.78</v>
      </c>
      <c r="E223" s="18">
        <f t="shared" si="29"/>
        <v>5976.94</v>
      </c>
      <c r="F223" s="18">
        <f t="shared" si="30"/>
        <v>7933.67</v>
      </c>
      <c r="G223" s="18">
        <f t="shared" si="31"/>
        <v>9143.2900000000009</v>
      </c>
    </row>
    <row r="224" spans="1:7" ht="17.100000000000001" customHeight="1" x14ac:dyDescent="0.25">
      <c r="A224" s="30"/>
      <c r="B224" s="31" t="s">
        <v>117</v>
      </c>
      <c r="C224" s="17">
        <v>6380.9</v>
      </c>
      <c r="D224" s="18">
        <f t="shared" si="28"/>
        <v>8933.26</v>
      </c>
      <c r="E224" s="18">
        <f t="shared" si="29"/>
        <v>10719.91</v>
      </c>
      <c r="F224" s="18">
        <f t="shared" si="30"/>
        <v>14229.41</v>
      </c>
      <c r="G224" s="18">
        <f t="shared" si="31"/>
        <v>16398.91</v>
      </c>
    </row>
    <row r="225" spans="1:7" ht="17.100000000000001" customHeight="1" x14ac:dyDescent="0.25">
      <c r="A225" s="30"/>
      <c r="B225" s="31" t="s">
        <v>118</v>
      </c>
      <c r="C225" s="17">
        <v>6570.7</v>
      </c>
      <c r="D225" s="18">
        <f t="shared" si="28"/>
        <v>9198.98</v>
      </c>
      <c r="E225" s="18">
        <f t="shared" si="29"/>
        <v>11038.78</v>
      </c>
      <c r="F225" s="18">
        <f t="shared" si="30"/>
        <v>14652.66</v>
      </c>
      <c r="G225" s="18">
        <f t="shared" si="31"/>
        <v>16886.7</v>
      </c>
    </row>
    <row r="226" spans="1:7" ht="17.100000000000001" customHeight="1" x14ac:dyDescent="0.25">
      <c r="A226" s="30"/>
      <c r="B226" s="31" t="s">
        <v>119</v>
      </c>
      <c r="C226" s="17">
        <v>2682.8</v>
      </c>
      <c r="D226" s="18">
        <f t="shared" si="28"/>
        <v>3755.92</v>
      </c>
      <c r="E226" s="18">
        <f t="shared" si="29"/>
        <v>4507.1000000000004</v>
      </c>
      <c r="F226" s="18">
        <f t="shared" si="30"/>
        <v>5982.64</v>
      </c>
      <c r="G226" s="18">
        <f t="shared" si="31"/>
        <v>6894.8</v>
      </c>
    </row>
    <row r="227" spans="1:7" ht="17.100000000000001" customHeight="1" x14ac:dyDescent="0.25">
      <c r="A227" s="30"/>
      <c r="B227" s="31" t="s">
        <v>120</v>
      </c>
      <c r="C227" s="17">
        <v>2682.8</v>
      </c>
      <c r="D227" s="18">
        <f t="shared" si="28"/>
        <v>3755.92</v>
      </c>
      <c r="E227" s="18">
        <f t="shared" si="29"/>
        <v>4507.1000000000004</v>
      </c>
      <c r="F227" s="18">
        <f t="shared" si="30"/>
        <v>5982.64</v>
      </c>
      <c r="G227" s="18">
        <f t="shared" si="31"/>
        <v>6894.8</v>
      </c>
    </row>
    <row r="228" spans="1:7" ht="17.100000000000001" customHeight="1" x14ac:dyDescent="0.25">
      <c r="A228" s="30"/>
      <c r="B228" s="31" t="s">
        <v>121</v>
      </c>
      <c r="C228" s="17">
        <v>3497.7</v>
      </c>
      <c r="D228" s="18">
        <f t="shared" si="28"/>
        <v>4896.78</v>
      </c>
      <c r="E228" s="18">
        <f t="shared" si="29"/>
        <v>5876.14</v>
      </c>
      <c r="F228" s="18">
        <f t="shared" si="30"/>
        <v>7799.87</v>
      </c>
      <c r="G228" s="18">
        <f t="shared" si="31"/>
        <v>8989.09</v>
      </c>
    </row>
    <row r="229" spans="1:7" ht="17.100000000000001" customHeight="1" x14ac:dyDescent="0.25">
      <c r="A229" s="30"/>
      <c r="B229" s="31" t="s">
        <v>122</v>
      </c>
      <c r="C229" s="17">
        <v>3497.7</v>
      </c>
      <c r="D229" s="18">
        <f t="shared" si="28"/>
        <v>4896.78</v>
      </c>
      <c r="E229" s="18">
        <f t="shared" si="29"/>
        <v>5876.14</v>
      </c>
      <c r="F229" s="18">
        <f t="shared" si="30"/>
        <v>7799.87</v>
      </c>
      <c r="G229" s="18">
        <f t="shared" si="31"/>
        <v>8989.09</v>
      </c>
    </row>
    <row r="230" spans="1:7" ht="17.100000000000001" customHeight="1" x14ac:dyDescent="0.25">
      <c r="A230" s="30"/>
      <c r="B230" s="31" t="s">
        <v>123</v>
      </c>
      <c r="C230" s="17">
        <v>1560.2</v>
      </c>
      <c r="D230" s="18">
        <f t="shared" si="28"/>
        <v>2184.2800000000002</v>
      </c>
      <c r="E230" s="18">
        <f t="shared" si="29"/>
        <v>2621.14</v>
      </c>
      <c r="F230" s="18">
        <f t="shared" si="30"/>
        <v>3479.25</v>
      </c>
      <c r="G230" s="18">
        <f t="shared" si="31"/>
        <v>4009.71</v>
      </c>
    </row>
    <row r="231" spans="1:7" ht="17.100000000000001" customHeight="1" x14ac:dyDescent="0.25">
      <c r="A231" s="30"/>
      <c r="B231" s="31" t="s">
        <v>124</v>
      </c>
      <c r="C231" s="17">
        <v>1560.2</v>
      </c>
      <c r="D231" s="18">
        <f t="shared" si="28"/>
        <v>2184.2800000000002</v>
      </c>
      <c r="E231" s="18">
        <f t="shared" si="29"/>
        <v>2621.14</v>
      </c>
      <c r="F231" s="18">
        <f t="shared" si="30"/>
        <v>3479.25</v>
      </c>
      <c r="G231" s="18">
        <f t="shared" si="31"/>
        <v>4009.71</v>
      </c>
    </row>
    <row r="232" spans="1:7" ht="17.100000000000001" customHeight="1" x14ac:dyDescent="0.25">
      <c r="A232" s="30"/>
      <c r="B232" s="31" t="s">
        <v>125</v>
      </c>
      <c r="C232" s="17">
        <v>1613.7</v>
      </c>
      <c r="D232" s="18">
        <f t="shared" si="28"/>
        <v>2259.1799999999998</v>
      </c>
      <c r="E232" s="18">
        <f t="shared" si="29"/>
        <v>2711.02</v>
      </c>
      <c r="F232" s="18">
        <f t="shared" si="30"/>
        <v>3598.55</v>
      </c>
      <c r="G232" s="18">
        <f t="shared" si="31"/>
        <v>4147.21</v>
      </c>
    </row>
    <row r="233" spans="1:7" ht="17.100000000000001" customHeight="1" x14ac:dyDescent="0.25">
      <c r="A233" s="30"/>
      <c r="B233" s="31" t="s">
        <v>126</v>
      </c>
      <c r="C233" s="17">
        <v>1803.4</v>
      </c>
      <c r="D233" s="18">
        <f t="shared" si="28"/>
        <v>2524.7600000000002</v>
      </c>
      <c r="E233" s="18">
        <f t="shared" si="29"/>
        <v>3029.71</v>
      </c>
      <c r="F233" s="18">
        <f t="shared" si="30"/>
        <v>4021.58</v>
      </c>
      <c r="G233" s="18">
        <f t="shared" si="31"/>
        <v>4634.74</v>
      </c>
    </row>
    <row r="234" spans="1:7" ht="17.100000000000001" customHeight="1" x14ac:dyDescent="0.25">
      <c r="A234" s="30"/>
      <c r="B234" s="31" t="s">
        <v>127</v>
      </c>
      <c r="C234" s="17">
        <v>5442.5</v>
      </c>
      <c r="D234" s="18">
        <f t="shared" si="28"/>
        <v>7619.5</v>
      </c>
      <c r="E234" s="18">
        <f t="shared" si="29"/>
        <v>9143.4</v>
      </c>
      <c r="F234" s="18">
        <f t="shared" si="30"/>
        <v>12136.78</v>
      </c>
      <c r="G234" s="18">
        <f t="shared" si="31"/>
        <v>13987.23</v>
      </c>
    </row>
    <row r="235" spans="1:7" ht="17.100000000000001" customHeight="1" x14ac:dyDescent="0.25">
      <c r="A235" s="30"/>
      <c r="B235" s="31" t="s">
        <v>128</v>
      </c>
      <c r="C235" s="17">
        <v>5632.3</v>
      </c>
      <c r="D235" s="18">
        <f t="shared" si="28"/>
        <v>7885.22</v>
      </c>
      <c r="E235" s="18">
        <f t="shared" si="29"/>
        <v>9462.26</v>
      </c>
      <c r="F235" s="18">
        <f t="shared" si="30"/>
        <v>12560.03</v>
      </c>
      <c r="G235" s="18">
        <f t="shared" si="31"/>
        <v>14475.01</v>
      </c>
    </row>
    <row r="236" spans="1:7" ht="17.100000000000001" customHeight="1" x14ac:dyDescent="0.25">
      <c r="A236" s="30"/>
      <c r="B236" s="31" t="s">
        <v>129</v>
      </c>
      <c r="C236" s="17">
        <v>4477.8999999999996</v>
      </c>
      <c r="D236" s="18">
        <f t="shared" si="28"/>
        <v>6269.06</v>
      </c>
      <c r="E236" s="18">
        <f t="shared" si="29"/>
        <v>7522.87</v>
      </c>
      <c r="F236" s="18">
        <f t="shared" si="30"/>
        <v>9985.7199999999993</v>
      </c>
      <c r="G236" s="18">
        <f t="shared" si="31"/>
        <v>11508.2</v>
      </c>
    </row>
    <row r="237" spans="1:7" ht="17.100000000000001" customHeight="1" x14ac:dyDescent="0.25">
      <c r="A237" s="30"/>
      <c r="B237" s="31" t="s">
        <v>130</v>
      </c>
      <c r="C237" s="17">
        <v>4667.7</v>
      </c>
      <c r="D237" s="18">
        <f t="shared" si="28"/>
        <v>6534.78</v>
      </c>
      <c r="E237" s="18">
        <f t="shared" si="29"/>
        <v>7841.74</v>
      </c>
      <c r="F237" s="18">
        <f t="shared" si="30"/>
        <v>10408.969999999999</v>
      </c>
      <c r="G237" s="18">
        <f t="shared" si="31"/>
        <v>11995.99</v>
      </c>
    </row>
    <row r="238" spans="1:7" ht="17.100000000000001" customHeight="1" x14ac:dyDescent="0.25">
      <c r="A238" s="30"/>
      <c r="B238" s="31" t="s">
        <v>131</v>
      </c>
      <c r="C238" s="17">
        <v>4821.7</v>
      </c>
      <c r="D238" s="18">
        <f t="shared" si="28"/>
        <v>6750.38</v>
      </c>
      <c r="E238" s="18">
        <f t="shared" si="29"/>
        <v>8100.46</v>
      </c>
      <c r="F238" s="18">
        <f t="shared" si="30"/>
        <v>10752.39</v>
      </c>
      <c r="G238" s="18">
        <f t="shared" si="31"/>
        <v>12391.77</v>
      </c>
    </row>
    <row r="239" spans="1:7" ht="17.100000000000001" customHeight="1" thickBot="1" x14ac:dyDescent="0.3">
      <c r="A239" s="36"/>
      <c r="B239" s="37" t="s">
        <v>132</v>
      </c>
      <c r="C239" s="17">
        <v>5011.5</v>
      </c>
      <c r="D239" s="18">
        <f t="shared" si="28"/>
        <v>7016.1</v>
      </c>
      <c r="E239" s="18">
        <f t="shared" si="29"/>
        <v>8419.32</v>
      </c>
      <c r="F239" s="18">
        <f t="shared" si="30"/>
        <v>11175.65</v>
      </c>
      <c r="G239" s="18">
        <f t="shared" si="31"/>
        <v>12879.56</v>
      </c>
    </row>
    <row r="240" spans="1:7" ht="32.450000000000003" customHeight="1" x14ac:dyDescent="0.25">
      <c r="A240" s="20" t="s">
        <v>133</v>
      </c>
      <c r="B240" s="111" t="s">
        <v>134</v>
      </c>
      <c r="C240" s="112"/>
      <c r="D240" s="112"/>
      <c r="E240" s="112"/>
      <c r="F240" s="112"/>
      <c r="G240" s="113"/>
    </row>
    <row r="241" spans="1:12" ht="45" x14ac:dyDescent="0.25">
      <c r="A241" s="30"/>
      <c r="B241" s="33" t="s">
        <v>103</v>
      </c>
      <c r="C241" s="17">
        <v>999.2</v>
      </c>
      <c r="D241" s="18">
        <f t="shared" ref="D241:D270" si="32">ROUND(C241*1.4,2)</f>
        <v>1398.88</v>
      </c>
      <c r="E241" s="18">
        <f t="shared" ref="E241:E270" si="33">ROUND(C241*1.68,2)</f>
        <v>1678.66</v>
      </c>
      <c r="F241" s="18">
        <f t="shared" ref="F241:F270" si="34">ROUND(C241*2.23,2)</f>
        <v>2228.2199999999998</v>
      </c>
      <c r="G241" s="18">
        <f t="shared" ref="G241:G270" si="35">ROUND(C241*2.57,2)</f>
        <v>2567.94</v>
      </c>
      <c r="I241" s="19"/>
      <c r="J241" s="19"/>
      <c r="K241" s="19"/>
      <c r="L241" s="19"/>
    </row>
    <row r="242" spans="1:12" ht="30" x14ac:dyDescent="0.25">
      <c r="A242" s="30"/>
      <c r="B242" s="33" t="s">
        <v>135</v>
      </c>
      <c r="C242" s="17">
        <v>999.2</v>
      </c>
      <c r="D242" s="18">
        <f t="shared" si="32"/>
        <v>1398.88</v>
      </c>
      <c r="E242" s="18">
        <f t="shared" si="33"/>
        <v>1678.66</v>
      </c>
      <c r="F242" s="18">
        <f t="shared" si="34"/>
        <v>2228.2199999999998</v>
      </c>
      <c r="G242" s="18">
        <f t="shared" si="35"/>
        <v>2567.94</v>
      </c>
    </row>
    <row r="243" spans="1:12" ht="17.100000000000001" customHeight="1" x14ac:dyDescent="0.25">
      <c r="A243" s="30"/>
      <c r="B243" s="31" t="s">
        <v>105</v>
      </c>
      <c r="C243" s="17">
        <v>4806.3999999999996</v>
      </c>
      <c r="D243" s="18">
        <f t="shared" si="32"/>
        <v>6728.96</v>
      </c>
      <c r="E243" s="18">
        <f t="shared" si="33"/>
        <v>8074.75</v>
      </c>
      <c r="F243" s="18">
        <f t="shared" si="34"/>
        <v>10718.27</v>
      </c>
      <c r="G243" s="18">
        <f t="shared" si="35"/>
        <v>12352.45</v>
      </c>
    </row>
    <row r="244" spans="1:12" ht="17.100000000000001" customHeight="1" x14ac:dyDescent="0.25">
      <c r="A244" s="30"/>
      <c r="B244" s="31" t="s">
        <v>106</v>
      </c>
      <c r="C244" s="17">
        <v>4806.3999999999996</v>
      </c>
      <c r="D244" s="18">
        <f t="shared" si="32"/>
        <v>6728.96</v>
      </c>
      <c r="E244" s="18">
        <f t="shared" si="33"/>
        <v>8074.75</v>
      </c>
      <c r="F244" s="18">
        <f t="shared" si="34"/>
        <v>10718.27</v>
      </c>
      <c r="G244" s="18">
        <f t="shared" si="35"/>
        <v>12352.45</v>
      </c>
    </row>
    <row r="245" spans="1:12" ht="17.100000000000001" customHeight="1" x14ac:dyDescent="0.25">
      <c r="A245" s="30"/>
      <c r="B245" s="31" t="s">
        <v>107</v>
      </c>
      <c r="C245" s="17">
        <v>1425.3</v>
      </c>
      <c r="D245" s="18">
        <f t="shared" si="32"/>
        <v>1995.42</v>
      </c>
      <c r="E245" s="18">
        <f t="shared" si="33"/>
        <v>2394.5</v>
      </c>
      <c r="F245" s="18">
        <f t="shared" si="34"/>
        <v>3178.42</v>
      </c>
      <c r="G245" s="18">
        <f t="shared" si="35"/>
        <v>3663.02</v>
      </c>
    </row>
    <row r="246" spans="1:12" ht="17.100000000000001" customHeight="1" x14ac:dyDescent="0.25">
      <c r="A246" s="30"/>
      <c r="B246" s="31" t="s">
        <v>108</v>
      </c>
      <c r="C246" s="17">
        <v>1425.3</v>
      </c>
      <c r="D246" s="18">
        <f t="shared" si="32"/>
        <v>1995.42</v>
      </c>
      <c r="E246" s="18">
        <f t="shared" si="33"/>
        <v>2394.5</v>
      </c>
      <c r="F246" s="18">
        <f t="shared" si="34"/>
        <v>3178.42</v>
      </c>
      <c r="G246" s="18">
        <f t="shared" si="35"/>
        <v>3663.02</v>
      </c>
    </row>
    <row r="247" spans="1:12" ht="17.100000000000001" customHeight="1" x14ac:dyDescent="0.25">
      <c r="A247" s="30"/>
      <c r="B247" s="33" t="s">
        <v>109</v>
      </c>
      <c r="C247" s="17">
        <v>1396.8</v>
      </c>
      <c r="D247" s="18">
        <f t="shared" si="32"/>
        <v>1955.52</v>
      </c>
      <c r="E247" s="18">
        <f t="shared" si="33"/>
        <v>2346.62</v>
      </c>
      <c r="F247" s="18">
        <f t="shared" si="34"/>
        <v>3114.86</v>
      </c>
      <c r="G247" s="18">
        <f t="shared" si="35"/>
        <v>3589.78</v>
      </c>
    </row>
    <row r="248" spans="1:12" ht="17.100000000000001" customHeight="1" x14ac:dyDescent="0.25">
      <c r="A248" s="30"/>
      <c r="B248" s="33" t="s">
        <v>110</v>
      </c>
      <c r="C248" s="17">
        <v>1396.8</v>
      </c>
      <c r="D248" s="18">
        <f t="shared" si="32"/>
        <v>1955.52</v>
      </c>
      <c r="E248" s="18">
        <f t="shared" si="33"/>
        <v>2346.62</v>
      </c>
      <c r="F248" s="18">
        <f t="shared" si="34"/>
        <v>3114.86</v>
      </c>
      <c r="G248" s="18">
        <f t="shared" si="35"/>
        <v>3589.78</v>
      </c>
    </row>
    <row r="249" spans="1:12" ht="17.100000000000001" customHeight="1" x14ac:dyDescent="0.25">
      <c r="A249" s="30"/>
      <c r="B249" s="31" t="s">
        <v>111</v>
      </c>
      <c r="C249" s="17">
        <v>3599.8</v>
      </c>
      <c r="D249" s="18">
        <f t="shared" si="32"/>
        <v>5039.72</v>
      </c>
      <c r="E249" s="18">
        <f t="shared" si="33"/>
        <v>6047.66</v>
      </c>
      <c r="F249" s="18">
        <f t="shared" si="34"/>
        <v>8027.55</v>
      </c>
      <c r="G249" s="18">
        <f t="shared" si="35"/>
        <v>9251.49</v>
      </c>
    </row>
    <row r="250" spans="1:12" ht="17.100000000000001" customHeight="1" x14ac:dyDescent="0.25">
      <c r="A250" s="30"/>
      <c r="B250" s="31" t="s">
        <v>112</v>
      </c>
      <c r="C250" s="17">
        <v>3599.8</v>
      </c>
      <c r="D250" s="18">
        <f t="shared" si="32"/>
        <v>5039.72</v>
      </c>
      <c r="E250" s="18">
        <f t="shared" si="33"/>
        <v>6047.66</v>
      </c>
      <c r="F250" s="18">
        <f t="shared" si="34"/>
        <v>8027.55</v>
      </c>
      <c r="G250" s="18">
        <f t="shared" si="35"/>
        <v>9251.49</v>
      </c>
    </row>
    <row r="251" spans="1:12" ht="17.100000000000001" customHeight="1" x14ac:dyDescent="0.25">
      <c r="A251" s="30"/>
      <c r="B251" s="31" t="s">
        <v>113</v>
      </c>
      <c r="C251" s="17">
        <v>1372.6</v>
      </c>
      <c r="D251" s="18">
        <f t="shared" si="32"/>
        <v>1921.64</v>
      </c>
      <c r="E251" s="18">
        <f t="shared" si="33"/>
        <v>2305.9699999999998</v>
      </c>
      <c r="F251" s="18">
        <f t="shared" si="34"/>
        <v>3060.9</v>
      </c>
      <c r="G251" s="18">
        <f t="shared" si="35"/>
        <v>3527.58</v>
      </c>
    </row>
    <row r="252" spans="1:12" ht="17.100000000000001" customHeight="1" x14ac:dyDescent="0.25">
      <c r="A252" s="30"/>
      <c r="B252" s="31" t="s">
        <v>114</v>
      </c>
      <c r="C252" s="17">
        <v>1372.6</v>
      </c>
      <c r="D252" s="18">
        <f t="shared" si="32"/>
        <v>1921.64</v>
      </c>
      <c r="E252" s="18">
        <f t="shared" si="33"/>
        <v>2305.9699999999998</v>
      </c>
      <c r="F252" s="18">
        <f t="shared" si="34"/>
        <v>3060.9</v>
      </c>
      <c r="G252" s="18">
        <f t="shared" si="35"/>
        <v>3527.58</v>
      </c>
    </row>
    <row r="253" spans="1:12" ht="17.100000000000001" customHeight="1" x14ac:dyDescent="0.25">
      <c r="A253" s="30"/>
      <c r="B253" s="31" t="s">
        <v>115</v>
      </c>
      <c r="C253" s="17">
        <v>3536.3</v>
      </c>
      <c r="D253" s="18">
        <f t="shared" si="32"/>
        <v>4950.82</v>
      </c>
      <c r="E253" s="18">
        <f t="shared" si="33"/>
        <v>5940.98</v>
      </c>
      <c r="F253" s="18">
        <f t="shared" si="34"/>
        <v>7885.95</v>
      </c>
      <c r="G253" s="18">
        <f t="shared" si="35"/>
        <v>9088.2900000000009</v>
      </c>
    </row>
    <row r="254" spans="1:12" ht="17.100000000000001" customHeight="1" x14ac:dyDescent="0.25">
      <c r="A254" s="30"/>
      <c r="B254" s="31" t="s">
        <v>116</v>
      </c>
      <c r="C254" s="17">
        <v>3735.6</v>
      </c>
      <c r="D254" s="18">
        <f t="shared" si="32"/>
        <v>5229.84</v>
      </c>
      <c r="E254" s="18">
        <f t="shared" si="33"/>
        <v>6275.81</v>
      </c>
      <c r="F254" s="18">
        <f t="shared" si="34"/>
        <v>8330.39</v>
      </c>
      <c r="G254" s="18">
        <f t="shared" si="35"/>
        <v>9600.49</v>
      </c>
    </row>
    <row r="255" spans="1:12" ht="17.100000000000001" customHeight="1" x14ac:dyDescent="0.25">
      <c r="A255" s="30"/>
      <c r="B255" s="31" t="s">
        <v>117</v>
      </c>
      <c r="C255" s="17">
        <v>6699.9</v>
      </c>
      <c r="D255" s="18">
        <f t="shared" si="32"/>
        <v>9379.86</v>
      </c>
      <c r="E255" s="18">
        <f t="shared" si="33"/>
        <v>11255.83</v>
      </c>
      <c r="F255" s="18">
        <f t="shared" si="34"/>
        <v>14940.78</v>
      </c>
      <c r="G255" s="18">
        <f t="shared" si="35"/>
        <v>17218.740000000002</v>
      </c>
    </row>
    <row r="256" spans="1:12" ht="17.100000000000001" customHeight="1" x14ac:dyDescent="0.25">
      <c r="A256" s="30"/>
      <c r="B256" s="31" t="s">
        <v>118</v>
      </c>
      <c r="C256" s="17">
        <v>6899.2</v>
      </c>
      <c r="D256" s="18">
        <f t="shared" si="32"/>
        <v>9658.8799999999992</v>
      </c>
      <c r="E256" s="18">
        <f t="shared" si="33"/>
        <v>11590.66</v>
      </c>
      <c r="F256" s="18">
        <f t="shared" si="34"/>
        <v>15385.22</v>
      </c>
      <c r="G256" s="18">
        <f t="shared" si="35"/>
        <v>17730.939999999999</v>
      </c>
    </row>
    <row r="257" spans="1:7" ht="17.100000000000001" customHeight="1" x14ac:dyDescent="0.25">
      <c r="A257" s="30"/>
      <c r="B257" s="31" t="s">
        <v>119</v>
      </c>
      <c r="C257" s="17">
        <v>2816.9</v>
      </c>
      <c r="D257" s="18">
        <f t="shared" si="32"/>
        <v>3943.66</v>
      </c>
      <c r="E257" s="18">
        <f t="shared" si="33"/>
        <v>4732.3900000000003</v>
      </c>
      <c r="F257" s="18">
        <f t="shared" si="34"/>
        <v>6281.69</v>
      </c>
      <c r="G257" s="18">
        <f t="shared" si="35"/>
        <v>7239.43</v>
      </c>
    </row>
    <row r="258" spans="1:7" ht="17.100000000000001" customHeight="1" x14ac:dyDescent="0.25">
      <c r="A258" s="30"/>
      <c r="B258" s="31" t="s">
        <v>120</v>
      </c>
      <c r="C258" s="17">
        <v>2816.9</v>
      </c>
      <c r="D258" s="18">
        <f t="shared" si="32"/>
        <v>3943.66</v>
      </c>
      <c r="E258" s="18">
        <f t="shared" si="33"/>
        <v>4732.3900000000003</v>
      </c>
      <c r="F258" s="18">
        <f t="shared" si="34"/>
        <v>6281.69</v>
      </c>
      <c r="G258" s="18">
        <f t="shared" si="35"/>
        <v>7239.43</v>
      </c>
    </row>
    <row r="259" spans="1:7" ht="17.100000000000001" customHeight="1" x14ac:dyDescent="0.25">
      <c r="A259" s="30"/>
      <c r="B259" s="31" t="s">
        <v>121</v>
      </c>
      <c r="C259" s="17">
        <v>3672.6</v>
      </c>
      <c r="D259" s="18">
        <f t="shared" si="32"/>
        <v>5141.6400000000003</v>
      </c>
      <c r="E259" s="18">
        <f t="shared" si="33"/>
        <v>6169.97</v>
      </c>
      <c r="F259" s="18">
        <f t="shared" si="34"/>
        <v>8189.9</v>
      </c>
      <c r="G259" s="18">
        <f t="shared" si="35"/>
        <v>9438.58</v>
      </c>
    </row>
    <row r="260" spans="1:7" ht="17.100000000000001" customHeight="1" x14ac:dyDescent="0.25">
      <c r="A260" s="30"/>
      <c r="B260" s="31" t="s">
        <v>122</v>
      </c>
      <c r="C260" s="17">
        <v>3672.6</v>
      </c>
      <c r="D260" s="18">
        <f t="shared" si="32"/>
        <v>5141.6400000000003</v>
      </c>
      <c r="E260" s="18">
        <f t="shared" si="33"/>
        <v>6169.97</v>
      </c>
      <c r="F260" s="18">
        <f t="shared" si="34"/>
        <v>8189.9</v>
      </c>
      <c r="G260" s="18">
        <f t="shared" si="35"/>
        <v>9438.58</v>
      </c>
    </row>
    <row r="261" spans="1:7" ht="17.100000000000001" customHeight="1" x14ac:dyDescent="0.25">
      <c r="A261" s="30"/>
      <c r="B261" s="31" t="s">
        <v>123</v>
      </c>
      <c r="C261" s="17">
        <v>1638.2</v>
      </c>
      <c r="D261" s="18">
        <f t="shared" si="32"/>
        <v>2293.48</v>
      </c>
      <c r="E261" s="18">
        <f t="shared" si="33"/>
        <v>2752.18</v>
      </c>
      <c r="F261" s="18">
        <f t="shared" si="34"/>
        <v>3653.19</v>
      </c>
      <c r="G261" s="18">
        <f t="shared" si="35"/>
        <v>4210.17</v>
      </c>
    </row>
    <row r="262" spans="1:7" ht="17.100000000000001" customHeight="1" x14ac:dyDescent="0.25">
      <c r="A262" s="30"/>
      <c r="B262" s="31" t="s">
        <v>124</v>
      </c>
      <c r="C262" s="17">
        <v>1638.2</v>
      </c>
      <c r="D262" s="18">
        <f t="shared" si="32"/>
        <v>2293.48</v>
      </c>
      <c r="E262" s="18">
        <f t="shared" si="33"/>
        <v>2752.18</v>
      </c>
      <c r="F262" s="18">
        <f t="shared" si="34"/>
        <v>3653.19</v>
      </c>
      <c r="G262" s="18">
        <f t="shared" si="35"/>
        <v>4210.17</v>
      </c>
    </row>
    <row r="263" spans="1:7" ht="17.100000000000001" customHeight="1" x14ac:dyDescent="0.25">
      <c r="A263" s="30"/>
      <c r="B263" s="31" t="s">
        <v>125</v>
      </c>
      <c r="C263" s="17">
        <v>1694.4</v>
      </c>
      <c r="D263" s="18">
        <f t="shared" si="32"/>
        <v>2372.16</v>
      </c>
      <c r="E263" s="18">
        <f t="shared" si="33"/>
        <v>2846.59</v>
      </c>
      <c r="F263" s="18">
        <f t="shared" si="34"/>
        <v>3778.51</v>
      </c>
      <c r="G263" s="18">
        <f t="shared" si="35"/>
        <v>4354.6099999999997</v>
      </c>
    </row>
    <row r="264" spans="1:7" ht="17.100000000000001" customHeight="1" x14ac:dyDescent="0.25">
      <c r="A264" s="30"/>
      <c r="B264" s="31" t="s">
        <v>126</v>
      </c>
      <c r="C264" s="17">
        <v>1893.6</v>
      </c>
      <c r="D264" s="18">
        <f t="shared" si="32"/>
        <v>2651.04</v>
      </c>
      <c r="E264" s="18">
        <f t="shared" si="33"/>
        <v>3181.25</v>
      </c>
      <c r="F264" s="18">
        <f t="shared" si="34"/>
        <v>4222.7299999999996</v>
      </c>
      <c r="G264" s="18">
        <f t="shared" si="35"/>
        <v>4866.55</v>
      </c>
    </row>
    <row r="265" spans="1:7" ht="17.100000000000001" customHeight="1" x14ac:dyDescent="0.25">
      <c r="A265" s="30"/>
      <c r="B265" s="31" t="s">
        <v>127</v>
      </c>
      <c r="C265" s="17">
        <v>5714.6</v>
      </c>
      <c r="D265" s="18">
        <f t="shared" si="32"/>
        <v>8000.44</v>
      </c>
      <c r="E265" s="18">
        <f t="shared" si="33"/>
        <v>9600.5300000000007</v>
      </c>
      <c r="F265" s="18">
        <f t="shared" si="34"/>
        <v>12743.56</v>
      </c>
      <c r="G265" s="18">
        <f t="shared" si="35"/>
        <v>14686.52</v>
      </c>
    </row>
    <row r="266" spans="1:7" ht="17.100000000000001" customHeight="1" x14ac:dyDescent="0.25">
      <c r="A266" s="30"/>
      <c r="B266" s="31" t="s">
        <v>128</v>
      </c>
      <c r="C266" s="17">
        <v>5913.9</v>
      </c>
      <c r="D266" s="18">
        <f t="shared" si="32"/>
        <v>8279.4599999999991</v>
      </c>
      <c r="E266" s="18">
        <f t="shared" si="33"/>
        <v>9935.35</v>
      </c>
      <c r="F266" s="18">
        <f t="shared" si="34"/>
        <v>13188</v>
      </c>
      <c r="G266" s="18">
        <f t="shared" si="35"/>
        <v>15198.72</v>
      </c>
    </row>
    <row r="267" spans="1:7" ht="17.100000000000001" customHeight="1" x14ac:dyDescent="0.25">
      <c r="A267" s="30"/>
      <c r="B267" s="31" t="s">
        <v>129</v>
      </c>
      <c r="C267" s="17">
        <v>4701.8</v>
      </c>
      <c r="D267" s="18">
        <f t="shared" si="32"/>
        <v>6582.52</v>
      </c>
      <c r="E267" s="18">
        <f t="shared" si="33"/>
        <v>7899.02</v>
      </c>
      <c r="F267" s="18">
        <f t="shared" si="34"/>
        <v>10485.01</v>
      </c>
      <c r="G267" s="18">
        <f t="shared" si="35"/>
        <v>12083.63</v>
      </c>
    </row>
    <row r="268" spans="1:7" ht="17.100000000000001" customHeight="1" x14ac:dyDescent="0.25">
      <c r="A268" s="30"/>
      <c r="B268" s="31" t="s">
        <v>130</v>
      </c>
      <c r="C268" s="17">
        <v>4901.1000000000004</v>
      </c>
      <c r="D268" s="18">
        <f t="shared" si="32"/>
        <v>6861.54</v>
      </c>
      <c r="E268" s="18">
        <f t="shared" si="33"/>
        <v>8233.85</v>
      </c>
      <c r="F268" s="18">
        <f t="shared" si="34"/>
        <v>10929.45</v>
      </c>
      <c r="G268" s="18">
        <f t="shared" si="35"/>
        <v>12595.83</v>
      </c>
    </row>
    <row r="269" spans="1:7" ht="17.100000000000001" customHeight="1" x14ac:dyDescent="0.25">
      <c r="A269" s="30"/>
      <c r="B269" s="31" t="s">
        <v>131</v>
      </c>
      <c r="C269" s="17">
        <v>5062.8</v>
      </c>
      <c r="D269" s="18">
        <f t="shared" si="32"/>
        <v>7087.92</v>
      </c>
      <c r="E269" s="18">
        <f t="shared" si="33"/>
        <v>8505.5</v>
      </c>
      <c r="F269" s="18">
        <f t="shared" si="34"/>
        <v>11290.04</v>
      </c>
      <c r="G269" s="18">
        <f t="shared" si="35"/>
        <v>13011.4</v>
      </c>
    </row>
    <row r="270" spans="1:7" ht="17.100000000000001" customHeight="1" thickBot="1" x14ac:dyDescent="0.3">
      <c r="A270" s="36"/>
      <c r="B270" s="38" t="s">
        <v>132</v>
      </c>
      <c r="C270" s="17">
        <v>5262.1</v>
      </c>
      <c r="D270" s="18">
        <f t="shared" si="32"/>
        <v>7366.94</v>
      </c>
      <c r="E270" s="18">
        <f t="shared" si="33"/>
        <v>8840.33</v>
      </c>
      <c r="F270" s="18">
        <f t="shared" si="34"/>
        <v>11734.48</v>
      </c>
      <c r="G270" s="18">
        <f t="shared" si="35"/>
        <v>13523.6</v>
      </c>
    </row>
    <row r="271" spans="1:7" ht="18.75" x14ac:dyDescent="0.25">
      <c r="A271" s="39"/>
      <c r="D271" s="19"/>
    </row>
    <row r="272" spans="1:7" ht="18.75" x14ac:dyDescent="0.25">
      <c r="A272" s="39"/>
    </row>
    <row r="273" spans="1:1" ht="18.75" customHeight="1" x14ac:dyDescent="0.25">
      <c r="A273" s="39"/>
    </row>
    <row r="274" spans="1:1" ht="18.75" x14ac:dyDescent="0.25">
      <c r="A274" s="39"/>
    </row>
    <row r="275" spans="1:1" ht="18.75" x14ac:dyDescent="0.25">
      <c r="A275" s="39"/>
    </row>
    <row r="276" spans="1:1" ht="15.75" x14ac:dyDescent="0.25">
      <c r="A276" s="41"/>
    </row>
  </sheetData>
  <mergeCells count="22">
    <mergeCell ref="D1:G1"/>
    <mergeCell ref="D2:G2"/>
    <mergeCell ref="A11:A12"/>
    <mergeCell ref="B11:B12"/>
    <mergeCell ref="C11:C12"/>
    <mergeCell ref="D11:G11"/>
    <mergeCell ref="B240:G240"/>
    <mergeCell ref="B13:G13"/>
    <mergeCell ref="B15:G15"/>
    <mergeCell ref="B17:G17"/>
    <mergeCell ref="B19:G19"/>
    <mergeCell ref="B59:G59"/>
    <mergeCell ref="B99:G99"/>
    <mergeCell ref="B139:G139"/>
    <mergeCell ref="B152:G152"/>
    <mergeCell ref="B171:G171"/>
    <mergeCell ref="B190:G190"/>
    <mergeCell ref="B209:G209"/>
    <mergeCell ref="D4:G4"/>
    <mergeCell ref="B5:G5"/>
    <mergeCell ref="F6:G6"/>
    <mergeCell ref="B7:G7"/>
  </mergeCells>
  <pageMargins left="0.62992125984251968" right="0.19685039370078741" top="0.39370078740157483" bottom="0.19685039370078741" header="0.11811023622047245" footer="0.11811023622047245"/>
  <pageSetup paperSize="9" scale="90" firstPageNumber="3" orientation="portrait" useFirstPageNumber="1" r:id="rId1"/>
  <headerFooter>
    <oddHeader>&amp;C&amp;P</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O32"/>
  <sheetViews>
    <sheetView zoomScaleNormal="100" zoomScaleSheetLayoutView="85" workbookViewId="0">
      <pane xSplit="2" ySplit="11" topLeftCell="C12" activePane="bottomRight" state="frozen"/>
      <selection activeCell="C90" sqref="C90"/>
      <selection pane="topRight" activeCell="C90" sqref="C90"/>
      <selection pane="bottomLeft" activeCell="C90" sqref="C90"/>
      <selection pane="bottomRight" activeCell="B2" sqref="B2"/>
    </sheetView>
  </sheetViews>
  <sheetFormatPr defaultColWidth="8.5" defaultRowHeight="15.75" x14ac:dyDescent="0.25"/>
  <cols>
    <col min="1" max="1" width="5.875" style="41" customWidth="1"/>
    <col min="2" max="2" width="47.25" style="41" customWidth="1"/>
    <col min="3" max="3" width="10" style="41" customWidth="1"/>
    <col min="4" max="7" width="11.625" style="41" customWidth="1"/>
    <col min="8" max="8" width="5.75" style="69" customWidth="1"/>
    <col min="9" max="16384" width="8.5" style="41"/>
  </cols>
  <sheetData>
    <row r="1" spans="1:15" s="99" customFormat="1" ht="20.45" customHeight="1" x14ac:dyDescent="0.25">
      <c r="D1" s="151" t="s">
        <v>186</v>
      </c>
      <c r="E1" s="151"/>
      <c r="F1" s="151"/>
      <c r="G1" s="151"/>
    </row>
    <row r="2" spans="1:15" s="99" customFormat="1" ht="28.5" customHeight="1" x14ac:dyDescent="0.25">
      <c r="D2" s="152" t="s">
        <v>185</v>
      </c>
      <c r="E2" s="152"/>
      <c r="F2" s="152"/>
      <c r="G2" s="152"/>
    </row>
    <row r="3" spans="1:15" ht="20.25" customHeight="1" x14ac:dyDescent="0.3">
      <c r="D3" s="154" t="s">
        <v>136</v>
      </c>
      <c r="E3" s="154"/>
      <c r="F3" s="154"/>
      <c r="G3" s="154"/>
      <c r="H3" s="1"/>
    </row>
    <row r="4" spans="1:15" ht="18.75" x14ac:dyDescent="0.3">
      <c r="D4" s="154" t="s">
        <v>188</v>
      </c>
      <c r="E4" s="154"/>
      <c r="F4" s="154"/>
      <c r="G4" s="154"/>
      <c r="H4" s="1"/>
    </row>
    <row r="5" spans="1:15" s="1" customFormat="1" ht="27.75" customHeight="1" x14ac:dyDescent="0.3">
      <c r="B5" s="101" t="s">
        <v>0</v>
      </c>
      <c r="C5" s="101"/>
      <c r="D5" s="101"/>
      <c r="E5" s="101"/>
      <c r="F5" s="101"/>
      <c r="H5" s="42"/>
      <c r="J5" s="97"/>
      <c r="K5" s="97"/>
      <c r="L5" s="97"/>
    </row>
    <row r="6" spans="1:15" s="43" customFormat="1" ht="19.5" customHeight="1" x14ac:dyDescent="0.3">
      <c r="B6" s="137" t="s">
        <v>137</v>
      </c>
      <c r="C6" s="137"/>
      <c r="D6" s="137"/>
      <c r="E6" s="137"/>
      <c r="F6" s="137"/>
      <c r="G6" s="137"/>
      <c r="H6" s="1"/>
    </row>
    <row r="7" spans="1:15" s="1" customFormat="1" ht="13.5" customHeight="1" x14ac:dyDescent="0.3">
      <c r="D7" s="100" t="s">
        <v>138</v>
      </c>
      <c r="E7" s="100"/>
      <c r="F7" s="100"/>
      <c r="G7" s="100"/>
      <c r="H7" s="44"/>
      <c r="I7" s="42"/>
      <c r="J7" s="97"/>
      <c r="K7" s="97"/>
      <c r="L7" s="97"/>
      <c r="M7" s="97"/>
    </row>
    <row r="8" spans="1:15" s="1" customFormat="1" ht="13.5" customHeight="1" x14ac:dyDescent="0.3">
      <c r="D8" s="98"/>
      <c r="E8" s="98"/>
      <c r="F8" s="98"/>
      <c r="G8" s="98"/>
      <c r="H8" s="44"/>
      <c r="I8" s="42"/>
      <c r="J8" s="97"/>
      <c r="K8" s="97"/>
      <c r="L8" s="97"/>
      <c r="M8" s="97"/>
    </row>
    <row r="9" spans="1:15" s="44" customFormat="1" ht="15.6" customHeight="1" thickBot="1" x14ac:dyDescent="0.3">
      <c r="B9" s="45"/>
      <c r="C9" s="46"/>
      <c r="G9" s="47" t="s">
        <v>139</v>
      </c>
    </row>
    <row r="10" spans="1:15" ht="28.9" customHeight="1" x14ac:dyDescent="0.25">
      <c r="A10" s="138" t="s">
        <v>3</v>
      </c>
      <c r="B10" s="140" t="s">
        <v>4</v>
      </c>
      <c r="C10" s="142" t="s">
        <v>184</v>
      </c>
      <c r="D10" s="142" t="s">
        <v>140</v>
      </c>
      <c r="E10" s="142"/>
      <c r="F10" s="142"/>
      <c r="G10" s="144"/>
      <c r="H10" s="48"/>
    </row>
    <row r="11" spans="1:15" ht="37.15" customHeight="1" thickBot="1" x14ac:dyDescent="0.3">
      <c r="A11" s="139"/>
      <c r="B11" s="141"/>
      <c r="C11" s="143"/>
      <c r="D11" s="49" t="s">
        <v>7</v>
      </c>
      <c r="E11" s="49" t="s">
        <v>8</v>
      </c>
      <c r="F11" s="49" t="s">
        <v>9</v>
      </c>
      <c r="G11" s="50" t="s">
        <v>10</v>
      </c>
      <c r="H11" s="51"/>
    </row>
    <row r="12" spans="1:15" s="57" customFormat="1" ht="16.899999999999999" customHeight="1" thickBot="1" x14ac:dyDescent="0.3">
      <c r="A12" s="52"/>
      <c r="B12" s="53"/>
      <c r="C12" s="54"/>
      <c r="D12" s="55" t="s">
        <v>141</v>
      </c>
      <c r="E12" s="55" t="s">
        <v>142</v>
      </c>
      <c r="F12" s="55" t="s">
        <v>143</v>
      </c>
      <c r="G12" s="56" t="s">
        <v>144</v>
      </c>
      <c r="H12" s="51"/>
      <c r="I12" s="51"/>
      <c r="J12" s="41"/>
      <c r="K12" s="41"/>
      <c r="L12" s="41"/>
      <c r="M12" s="41"/>
      <c r="N12" s="41"/>
      <c r="O12" s="41"/>
    </row>
    <row r="13" spans="1:15" s="10" customFormat="1" ht="23.45" customHeight="1" thickBot="1" x14ac:dyDescent="0.3">
      <c r="A13" s="14">
        <v>1</v>
      </c>
      <c r="B13" s="114" t="s">
        <v>145</v>
      </c>
      <c r="C13" s="115"/>
      <c r="D13" s="115"/>
      <c r="E13" s="115"/>
      <c r="F13" s="115"/>
      <c r="G13" s="116"/>
      <c r="H13" s="51"/>
      <c r="I13" s="51"/>
      <c r="J13" s="41"/>
      <c r="K13" s="41"/>
      <c r="L13" s="41"/>
      <c r="M13" s="41"/>
      <c r="N13" s="41"/>
      <c r="O13" s="41"/>
    </row>
    <row r="14" spans="1:15" s="57" customFormat="1" ht="16.899999999999999" customHeight="1" thickBot="1" x14ac:dyDescent="0.3">
      <c r="A14" s="129" t="s">
        <v>146</v>
      </c>
      <c r="B14" s="130"/>
      <c r="C14" s="130"/>
      <c r="D14" s="130"/>
      <c r="E14" s="130"/>
      <c r="F14" s="130"/>
      <c r="G14" s="131"/>
      <c r="H14" s="51"/>
      <c r="I14" s="51"/>
      <c r="J14" s="41"/>
      <c r="K14" s="41"/>
      <c r="L14" s="41"/>
      <c r="M14" s="41"/>
      <c r="N14" s="41"/>
      <c r="O14" s="41"/>
    </row>
    <row r="15" spans="1:15" s="57" customFormat="1" ht="30.75" customHeight="1" x14ac:dyDescent="0.25">
      <c r="A15" s="132" t="s">
        <v>147</v>
      </c>
      <c r="B15" s="133"/>
      <c r="C15" s="58">
        <f t="shared" ref="C15:G15" si="0">SUM(C16:C20)</f>
        <v>1273.8000000000002</v>
      </c>
      <c r="D15" s="58">
        <f t="shared" si="0"/>
        <v>1783.32</v>
      </c>
      <c r="E15" s="58">
        <f t="shared" si="0"/>
        <v>2139.9900000000002</v>
      </c>
      <c r="F15" s="58">
        <f t="shared" si="0"/>
        <v>2840.57</v>
      </c>
      <c r="G15" s="58">
        <f t="shared" si="0"/>
        <v>3273.6800000000003</v>
      </c>
      <c r="H15" s="59"/>
      <c r="I15" s="51"/>
      <c r="J15" s="41"/>
      <c r="K15" s="41"/>
      <c r="L15" s="41"/>
      <c r="M15" s="41"/>
      <c r="N15" s="41"/>
      <c r="O15" s="41"/>
    </row>
    <row r="16" spans="1:15" s="57" customFormat="1" ht="30.75" customHeight="1" x14ac:dyDescent="0.25">
      <c r="A16" s="60"/>
      <c r="B16" s="61" t="s">
        <v>148</v>
      </c>
      <c r="C16" s="62">
        <v>250.7</v>
      </c>
      <c r="D16" s="63">
        <f>ROUND(C16*1.4,2)</f>
        <v>350.98</v>
      </c>
      <c r="E16" s="63">
        <f>ROUND(C16*1.68,2)</f>
        <v>421.18</v>
      </c>
      <c r="F16" s="63">
        <f>ROUND(C16*2.23,2)</f>
        <v>559.05999999999995</v>
      </c>
      <c r="G16" s="64">
        <f>ROUND(C16*2.57,2)</f>
        <v>644.29999999999995</v>
      </c>
      <c r="H16" s="59"/>
      <c r="I16" s="51"/>
      <c r="J16" s="41"/>
      <c r="K16" s="41"/>
      <c r="L16" s="41"/>
      <c r="M16" s="41"/>
      <c r="N16" s="41"/>
      <c r="O16" s="41"/>
    </row>
    <row r="17" spans="1:15" ht="31.5" x14ac:dyDescent="0.25">
      <c r="A17" s="14"/>
      <c r="B17" s="61" t="s">
        <v>149</v>
      </c>
      <c r="C17" s="62">
        <v>33.799999999999997</v>
      </c>
      <c r="D17" s="63">
        <f t="shared" ref="D17:D19" si="1">ROUND(C17*1.4,2)</f>
        <v>47.32</v>
      </c>
      <c r="E17" s="63">
        <f t="shared" ref="E17:E19" si="2">ROUND(C17*1.68,2)</f>
        <v>56.78</v>
      </c>
      <c r="F17" s="63">
        <f t="shared" ref="F17:F19" si="3">ROUND(C17*2.23,2)</f>
        <v>75.37</v>
      </c>
      <c r="G17" s="64">
        <f t="shared" ref="G17:G19" si="4">ROUND(C17*2.57,2)</f>
        <v>86.87</v>
      </c>
      <c r="H17" s="59"/>
    </row>
    <row r="18" spans="1:15" ht="21.6" customHeight="1" x14ac:dyDescent="0.25">
      <c r="A18" s="14"/>
      <c r="B18" s="65" t="s">
        <v>150</v>
      </c>
      <c r="C18" s="62">
        <v>174.7</v>
      </c>
      <c r="D18" s="63">
        <f t="shared" si="1"/>
        <v>244.58</v>
      </c>
      <c r="E18" s="63">
        <f t="shared" si="2"/>
        <v>293.5</v>
      </c>
      <c r="F18" s="63">
        <f t="shared" si="3"/>
        <v>389.58</v>
      </c>
      <c r="G18" s="64">
        <f t="shared" si="4"/>
        <v>448.98</v>
      </c>
      <c r="H18" s="59"/>
    </row>
    <row r="19" spans="1:15" ht="18" customHeight="1" x14ac:dyDescent="0.25">
      <c r="A19" s="14"/>
      <c r="B19" s="65" t="s">
        <v>151</v>
      </c>
      <c r="C19" s="62">
        <v>125.5</v>
      </c>
      <c r="D19" s="63">
        <f t="shared" si="1"/>
        <v>175.7</v>
      </c>
      <c r="E19" s="63">
        <f t="shared" si="2"/>
        <v>210.84</v>
      </c>
      <c r="F19" s="63">
        <f t="shared" si="3"/>
        <v>279.87</v>
      </c>
      <c r="G19" s="64">
        <f t="shared" si="4"/>
        <v>322.54000000000002</v>
      </c>
      <c r="H19" s="59"/>
    </row>
    <row r="20" spans="1:15" ht="134.44999999999999" customHeight="1" x14ac:dyDescent="0.25">
      <c r="A20" s="66"/>
      <c r="B20" s="65" t="s">
        <v>152</v>
      </c>
      <c r="C20" s="62">
        <v>689.1</v>
      </c>
      <c r="D20" s="63">
        <f>ROUND(C20*1.4,2)</f>
        <v>964.74</v>
      </c>
      <c r="E20" s="63">
        <f>ROUND(C20*1.68,2)</f>
        <v>1157.69</v>
      </c>
      <c r="F20" s="63">
        <f>ROUND(C20*2.23,2)</f>
        <v>1536.69</v>
      </c>
      <c r="G20" s="64">
        <f>ROUND(C20*2.57,2)</f>
        <v>1770.99</v>
      </c>
      <c r="H20" s="59"/>
    </row>
    <row r="21" spans="1:15" s="10" customFormat="1" ht="23.45" customHeight="1" x14ac:dyDescent="0.25">
      <c r="A21" s="134" t="s">
        <v>153</v>
      </c>
      <c r="B21" s="135"/>
      <c r="C21" s="135"/>
      <c r="D21" s="135"/>
      <c r="E21" s="135"/>
      <c r="F21" s="135"/>
      <c r="G21" s="136"/>
      <c r="H21" s="67"/>
      <c r="I21" s="51"/>
      <c r="J21" s="41"/>
      <c r="K21" s="41"/>
      <c r="L21" s="41"/>
      <c r="M21" s="41"/>
      <c r="N21" s="41"/>
      <c r="O21" s="41"/>
    </row>
    <row r="22" spans="1:15" ht="33" customHeight="1" x14ac:dyDescent="0.25">
      <c r="A22" s="14" t="s">
        <v>154</v>
      </c>
      <c r="B22" s="68" t="s">
        <v>155</v>
      </c>
      <c r="C22" s="62">
        <v>84.5</v>
      </c>
      <c r="D22" s="63">
        <f t="shared" ref="D22:D23" si="5">ROUND(C22*1.4,2)</f>
        <v>118.3</v>
      </c>
      <c r="E22" s="63">
        <f t="shared" ref="E22:E23" si="6">ROUND(C22*1.68,2)</f>
        <v>141.96</v>
      </c>
      <c r="F22" s="63">
        <f t="shared" ref="F22:F23" si="7">ROUND(C22*2.23,2)</f>
        <v>188.44</v>
      </c>
      <c r="G22" s="64">
        <f t="shared" ref="G22:G23" si="8">ROUND(C22*2.57,2)</f>
        <v>217.17</v>
      </c>
      <c r="H22" s="59"/>
    </row>
    <row r="23" spans="1:15" ht="58.15" customHeight="1" thickBot="1" x14ac:dyDescent="0.3">
      <c r="A23" s="14" t="s">
        <v>156</v>
      </c>
      <c r="B23" s="68" t="s">
        <v>157</v>
      </c>
      <c r="C23" s="62">
        <v>590.4</v>
      </c>
      <c r="D23" s="63">
        <f t="shared" si="5"/>
        <v>826.56</v>
      </c>
      <c r="E23" s="63">
        <f t="shared" si="6"/>
        <v>991.87</v>
      </c>
      <c r="F23" s="63">
        <f t="shared" si="7"/>
        <v>1316.59</v>
      </c>
      <c r="G23" s="64">
        <f t="shared" si="8"/>
        <v>1517.33</v>
      </c>
      <c r="I23" s="70"/>
    </row>
    <row r="24" spans="1:15" ht="15.75" customHeight="1" thickBot="1" x14ac:dyDescent="0.3">
      <c r="A24" s="129" t="s">
        <v>158</v>
      </c>
      <c r="B24" s="130"/>
      <c r="C24" s="130"/>
      <c r="D24" s="130"/>
      <c r="E24" s="130"/>
      <c r="F24" s="130"/>
      <c r="G24" s="131"/>
    </row>
    <row r="25" spans="1:15" ht="47.25" x14ac:dyDescent="0.25">
      <c r="A25" s="66" t="s">
        <v>159</v>
      </c>
      <c r="B25" s="68" t="s">
        <v>160</v>
      </c>
      <c r="C25" s="62">
        <v>622.20000000000005</v>
      </c>
      <c r="D25" s="63">
        <f>ROUND(C25*1.4,2)</f>
        <v>871.08</v>
      </c>
      <c r="E25" s="63">
        <f>ROUND(C25*1.68,2)</f>
        <v>1045.3</v>
      </c>
      <c r="F25" s="63">
        <f>ROUND(C25*2.23,2)</f>
        <v>1387.51</v>
      </c>
      <c r="G25" s="64">
        <f>ROUND(C25*2.57,2)</f>
        <v>1599.05</v>
      </c>
      <c r="H25" s="59"/>
      <c r="I25" s="70"/>
    </row>
    <row r="26" spans="1:15" ht="47.25" x14ac:dyDescent="0.25">
      <c r="A26" s="71" t="s">
        <v>161</v>
      </c>
      <c r="B26" s="72" t="s">
        <v>162</v>
      </c>
      <c r="C26" s="62">
        <v>1070</v>
      </c>
      <c r="D26" s="63">
        <f>ROUND(C26*1.4,2)</f>
        <v>1498</v>
      </c>
      <c r="E26" s="63">
        <f>ROUND(C26*1.68,2)</f>
        <v>1797.6</v>
      </c>
      <c r="F26" s="63">
        <f>ROUND(C26*2.23,2)</f>
        <v>2386.1</v>
      </c>
      <c r="G26" s="64">
        <f>ROUND(C26*2.57,2)</f>
        <v>2749.9</v>
      </c>
      <c r="H26" s="59"/>
    </row>
    <row r="27" spans="1:15" ht="50.45" customHeight="1" thickBot="1" x14ac:dyDescent="0.3">
      <c r="A27" s="96" t="s">
        <v>163</v>
      </c>
      <c r="B27" s="74" t="s">
        <v>164</v>
      </c>
      <c r="C27" s="62">
        <v>814.8</v>
      </c>
      <c r="D27" s="63">
        <f>ROUND(C27*1.4,2)</f>
        <v>1140.72</v>
      </c>
      <c r="E27" s="75">
        <f>ROUND(C27*1.68,2)</f>
        <v>1368.86</v>
      </c>
      <c r="F27" s="75">
        <f>ROUND(C27*2.23,2)</f>
        <v>1817</v>
      </c>
      <c r="G27" s="76">
        <f>ROUND(C27*2.57,2)</f>
        <v>2094.04</v>
      </c>
    </row>
    <row r="28" spans="1:15" x14ac:dyDescent="0.25">
      <c r="H28" s="41"/>
    </row>
    <row r="29" spans="1:15" x14ac:dyDescent="0.25">
      <c r="H29" s="41"/>
    </row>
    <row r="30" spans="1:15" ht="15.75" customHeight="1" x14ac:dyDescent="0.25">
      <c r="D30" s="41" t="s">
        <v>165</v>
      </c>
      <c r="H30" s="41"/>
    </row>
    <row r="32" spans="1:15" x14ac:dyDescent="0.25">
      <c r="B32" s="77"/>
    </row>
  </sheetData>
  <mergeCells count="16">
    <mergeCell ref="D1:G1"/>
    <mergeCell ref="D2:G2"/>
    <mergeCell ref="A10:A11"/>
    <mergeCell ref="B10:B11"/>
    <mergeCell ref="C10:C11"/>
    <mergeCell ref="D10:G10"/>
    <mergeCell ref="D3:G3"/>
    <mergeCell ref="D4:G4"/>
    <mergeCell ref="B5:F5"/>
    <mergeCell ref="B6:G6"/>
    <mergeCell ref="D7:G7"/>
    <mergeCell ref="B13:G13"/>
    <mergeCell ref="A14:G14"/>
    <mergeCell ref="A15:B15"/>
    <mergeCell ref="A21:G21"/>
    <mergeCell ref="A24:G24"/>
  </mergeCells>
  <pageMargins left="0" right="0" top="0.55118110236220474" bottom="0.19685039370078741" header="0.27559055118110237" footer="0.11811023622047245"/>
  <pageSetup paperSize="9" scale="80" orientation="portrait" useFirstPageNumber="1" r:id="rId1"/>
  <headerFooter differentFirst="1">
    <oddHeader>&amp;C&amp;P</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7"/>
  <sheetViews>
    <sheetView zoomScale="85" zoomScaleNormal="85" zoomScaleSheetLayoutView="85" workbookViewId="0">
      <pane xSplit="2" ySplit="11" topLeftCell="C12" activePane="bottomRight" state="frozen"/>
      <selection pane="topRight" activeCell="C1" sqref="C1"/>
      <selection pane="bottomLeft" activeCell="A13" sqref="A13"/>
      <selection pane="bottomRight" activeCell="G9" sqref="G9"/>
    </sheetView>
  </sheetViews>
  <sheetFormatPr defaultColWidth="8.25" defaultRowHeight="15" x14ac:dyDescent="0.25"/>
  <cols>
    <col min="1" max="1" width="4.5" style="69" customWidth="1"/>
    <col min="2" max="2" width="40.875" style="69" customWidth="1"/>
    <col min="3" max="3" width="9.625" style="69" customWidth="1"/>
    <col min="4" max="6" width="10" style="69" customWidth="1"/>
    <col min="7" max="7" width="10.375" style="69" customWidth="1"/>
    <col min="8" max="8" width="4.625" style="69" customWidth="1"/>
    <col min="9" max="9" width="11.375" style="69" bestFit="1" customWidth="1"/>
    <col min="10" max="10" width="8.25" style="69"/>
    <col min="11" max="11" width="11.75" style="69" bestFit="1" customWidth="1"/>
    <col min="12" max="16384" width="8.25" style="69"/>
  </cols>
  <sheetData>
    <row r="1" spans="1:15" s="99" customFormat="1" ht="20.45" customHeight="1" x14ac:dyDescent="0.25">
      <c r="E1" s="151" t="s">
        <v>186</v>
      </c>
      <c r="F1" s="151"/>
      <c r="G1" s="151"/>
    </row>
    <row r="2" spans="1:15" s="99" customFormat="1" ht="28.5" customHeight="1" x14ac:dyDescent="0.25">
      <c r="E2" s="152" t="s">
        <v>185</v>
      </c>
      <c r="F2" s="152"/>
      <c r="G2" s="152"/>
    </row>
    <row r="3" spans="1:15" s="1" customFormat="1" ht="19.5" customHeight="1" x14ac:dyDescent="0.3">
      <c r="D3" s="153" t="s">
        <v>136</v>
      </c>
      <c r="E3" s="153"/>
      <c r="F3" s="153"/>
      <c r="G3" s="153"/>
    </row>
    <row r="4" spans="1:15" s="1" customFormat="1" ht="29.25" customHeight="1" x14ac:dyDescent="0.3">
      <c r="B4" s="2"/>
      <c r="C4" s="2"/>
      <c r="D4" s="153" t="s">
        <v>188</v>
      </c>
      <c r="E4" s="153"/>
      <c r="F4" s="153"/>
      <c r="G4" s="153"/>
    </row>
    <row r="5" spans="1:15" s="1" customFormat="1" ht="37.15" customHeight="1" x14ac:dyDescent="0.3">
      <c r="B5" s="101" t="s">
        <v>166</v>
      </c>
      <c r="C5" s="101"/>
      <c r="D5" s="101"/>
      <c r="E5" s="101"/>
      <c r="F5" s="101"/>
      <c r="G5" s="101"/>
      <c r="H5" s="42"/>
      <c r="J5" s="2"/>
      <c r="K5" s="2"/>
      <c r="L5" s="2"/>
      <c r="M5" s="2"/>
    </row>
    <row r="6" spans="1:15" s="1" customFormat="1" ht="21.6" customHeight="1" thickBot="1" x14ac:dyDescent="0.35">
      <c r="F6" s="102" t="s">
        <v>167</v>
      </c>
      <c r="G6" s="102"/>
    </row>
    <row r="7" spans="1:15" s="6" customFormat="1" ht="19.5" hidden="1" thickBot="1" x14ac:dyDescent="0.3">
      <c r="C7" s="8"/>
      <c r="D7" s="9">
        <v>1.4</v>
      </c>
      <c r="E7" s="9">
        <v>1.68</v>
      </c>
      <c r="F7" s="9">
        <v>2.23</v>
      </c>
      <c r="G7" s="9">
        <v>2.57</v>
      </c>
      <c r="H7" s="48"/>
    </row>
    <row r="8" spans="1:15" s="10" customFormat="1" ht="16.149999999999999" customHeight="1" thickBot="1" x14ac:dyDescent="0.3">
      <c r="A8" s="104" t="s">
        <v>3</v>
      </c>
      <c r="B8" s="106" t="s">
        <v>4</v>
      </c>
      <c r="C8" s="142" t="s">
        <v>184</v>
      </c>
      <c r="D8" s="108" t="s">
        <v>6</v>
      </c>
      <c r="E8" s="109"/>
      <c r="F8" s="109"/>
      <c r="G8" s="110"/>
      <c r="H8" s="51"/>
      <c r="I8" s="41"/>
      <c r="J8" s="41"/>
      <c r="K8" s="41"/>
      <c r="L8" s="41"/>
      <c r="M8" s="41"/>
      <c r="N8" s="41"/>
      <c r="O8" s="41"/>
    </row>
    <row r="9" spans="1:15" s="10" customFormat="1" ht="59.45" customHeight="1" thickBot="1" x14ac:dyDescent="0.3">
      <c r="A9" s="105"/>
      <c r="B9" s="107"/>
      <c r="C9" s="143"/>
      <c r="D9" s="80" t="s">
        <v>7</v>
      </c>
      <c r="E9" s="81" t="s">
        <v>8</v>
      </c>
      <c r="F9" s="81" t="s">
        <v>9</v>
      </c>
      <c r="G9" s="82" t="s">
        <v>10</v>
      </c>
      <c r="H9" s="51"/>
      <c r="I9" s="41"/>
      <c r="J9" s="41"/>
      <c r="K9" s="41"/>
      <c r="L9" s="41"/>
      <c r="M9" s="41"/>
      <c r="N9" s="41"/>
      <c r="O9" s="41"/>
    </row>
    <row r="10" spans="1:15" s="10" customFormat="1" ht="15" customHeight="1" thickBot="1" x14ac:dyDescent="0.3">
      <c r="A10" s="83"/>
      <c r="B10" s="84"/>
      <c r="C10" s="54"/>
      <c r="D10" s="55" t="s">
        <v>141</v>
      </c>
      <c r="E10" s="55" t="s">
        <v>142</v>
      </c>
      <c r="F10" s="55" t="s">
        <v>143</v>
      </c>
      <c r="G10" s="56" t="s">
        <v>144</v>
      </c>
      <c r="H10" s="51"/>
      <c r="I10" s="41"/>
      <c r="J10" s="41"/>
      <c r="K10" s="41"/>
      <c r="L10" s="41"/>
      <c r="M10" s="41"/>
      <c r="N10" s="41"/>
      <c r="O10" s="41"/>
    </row>
    <row r="11" spans="1:15" s="10" customFormat="1" ht="39.75" customHeight="1" x14ac:dyDescent="0.25">
      <c r="A11" s="21">
        <v>1</v>
      </c>
      <c r="B11" s="148" t="s">
        <v>170</v>
      </c>
      <c r="C11" s="149"/>
      <c r="D11" s="149"/>
      <c r="E11" s="149"/>
      <c r="F11" s="149"/>
      <c r="G11" s="150"/>
      <c r="H11" s="51"/>
      <c r="I11" s="41"/>
      <c r="J11" s="41"/>
      <c r="K11" s="41"/>
      <c r="L11" s="41"/>
      <c r="M11" s="41"/>
      <c r="N11" s="41"/>
      <c r="O11" s="41"/>
    </row>
    <row r="12" spans="1:15" s="10" customFormat="1" ht="32.450000000000003" customHeight="1" x14ac:dyDescent="0.25">
      <c r="A12" s="22"/>
      <c r="B12" s="78" t="s">
        <v>168</v>
      </c>
      <c r="C12" s="93">
        <v>395.4</v>
      </c>
      <c r="D12" s="63">
        <f>ROUND(C12*1.4,2)</f>
        <v>553.55999999999995</v>
      </c>
      <c r="E12" s="63">
        <f>ROUND(C12*1.68,2)</f>
        <v>664.27</v>
      </c>
      <c r="F12" s="63">
        <f>ROUND(C12*2.23,2)</f>
        <v>881.74</v>
      </c>
      <c r="G12" s="64">
        <f>ROUND(C12*2.57,2)</f>
        <v>1016.18</v>
      </c>
      <c r="H12" s="67"/>
      <c r="I12" s="41"/>
      <c r="J12" s="41"/>
      <c r="K12" s="41"/>
      <c r="L12" s="41"/>
      <c r="M12" s="41"/>
      <c r="N12" s="41"/>
      <c r="O12" s="41"/>
    </row>
    <row r="13" spans="1:15" s="10" customFormat="1" ht="20.25" customHeight="1" x14ac:dyDescent="0.25">
      <c r="A13" s="22"/>
      <c r="B13" s="79" t="s">
        <v>171</v>
      </c>
      <c r="C13" s="93">
        <v>2458.3999999999996</v>
      </c>
      <c r="D13" s="63">
        <f>ROUND(C13*1.4,2)</f>
        <v>3441.76</v>
      </c>
      <c r="E13" s="63">
        <f>ROUND(C13*1.68,2)</f>
        <v>4130.1099999999997</v>
      </c>
      <c r="F13" s="63">
        <f>ROUND(C13*2.23,2)</f>
        <v>5482.23</v>
      </c>
      <c r="G13" s="64">
        <f>ROUND(C13*2.57,2)</f>
        <v>6318.09</v>
      </c>
      <c r="H13" s="67"/>
      <c r="I13" s="41"/>
      <c r="J13" s="41"/>
      <c r="K13" s="41"/>
      <c r="L13" s="41"/>
      <c r="M13" s="41"/>
      <c r="N13" s="41"/>
      <c r="O13" s="41"/>
    </row>
    <row r="14" spans="1:15" s="10" customFormat="1" ht="20.25" customHeight="1" x14ac:dyDescent="0.25">
      <c r="A14" s="22"/>
      <c r="B14" s="79" t="s">
        <v>172</v>
      </c>
      <c r="C14" s="93">
        <v>1751.1</v>
      </c>
      <c r="D14" s="63">
        <f>ROUND(C14*1.4,2)</f>
        <v>2451.54</v>
      </c>
      <c r="E14" s="63">
        <f>ROUND(C14*1.68,2)</f>
        <v>2941.85</v>
      </c>
      <c r="F14" s="63">
        <f>ROUND(C14*2.23,2)</f>
        <v>3904.95</v>
      </c>
      <c r="G14" s="64">
        <f>ROUND(C14*2.57,2)</f>
        <v>4500.33</v>
      </c>
      <c r="H14" s="67"/>
      <c r="I14" s="41"/>
      <c r="J14" s="41"/>
      <c r="K14" s="41"/>
      <c r="L14" s="41"/>
      <c r="M14" s="41"/>
      <c r="N14" s="41"/>
      <c r="O14" s="41"/>
    </row>
    <row r="15" spans="1:15" s="10" customFormat="1" ht="49.5" customHeight="1" x14ac:dyDescent="0.25">
      <c r="A15" s="21">
        <v>2</v>
      </c>
      <c r="B15" s="145" t="s">
        <v>173</v>
      </c>
      <c r="C15" s="146"/>
      <c r="D15" s="146"/>
      <c r="E15" s="146"/>
      <c r="F15" s="146"/>
      <c r="G15" s="147"/>
      <c r="H15" s="28"/>
    </row>
    <row r="16" spans="1:15" s="10" customFormat="1" ht="15.75" x14ac:dyDescent="0.25">
      <c r="A16" s="66" t="s">
        <v>159</v>
      </c>
      <c r="B16" s="79" t="s">
        <v>169</v>
      </c>
      <c r="C16" s="94"/>
      <c r="D16" s="94"/>
      <c r="E16" s="94"/>
      <c r="F16" s="94"/>
      <c r="G16" s="94"/>
      <c r="H16" s="28"/>
    </row>
    <row r="17" spans="1:15" s="28" customFormat="1" ht="23.25" customHeight="1" x14ac:dyDescent="0.25">
      <c r="A17" s="85"/>
      <c r="B17" s="86" t="s">
        <v>174</v>
      </c>
      <c r="C17" s="87">
        <v>212.2</v>
      </c>
      <c r="D17" s="63">
        <f>ROUND(C17*1.4,2)</f>
        <v>297.08</v>
      </c>
      <c r="E17" s="63">
        <f>ROUND(C17*1.68,2)</f>
        <v>356.5</v>
      </c>
      <c r="F17" s="63">
        <f>ROUND(C17*2.23,2)</f>
        <v>473.21</v>
      </c>
      <c r="G17" s="64">
        <f>ROUND(C17*2.57,2)</f>
        <v>545.35</v>
      </c>
      <c r="H17" s="67"/>
      <c r="I17" s="10"/>
      <c r="J17" s="10"/>
      <c r="K17" s="10"/>
      <c r="L17" s="10"/>
      <c r="M17" s="10"/>
      <c r="N17" s="10"/>
      <c r="O17" s="10"/>
    </row>
    <row r="18" spans="1:15" s="28" customFormat="1" ht="22.5" customHeight="1" x14ac:dyDescent="0.25">
      <c r="A18" s="71"/>
      <c r="B18" s="86" t="s">
        <v>175</v>
      </c>
      <c r="C18" s="87">
        <v>212.2</v>
      </c>
      <c r="D18" s="63">
        <f>ROUND(C18*1.4,2)</f>
        <v>297.08</v>
      </c>
      <c r="E18" s="63">
        <f>ROUND(C18*1.68,2)</f>
        <v>356.5</v>
      </c>
      <c r="F18" s="63">
        <f>ROUND(C18*2.23,2)</f>
        <v>473.21</v>
      </c>
      <c r="G18" s="64">
        <f>ROUND(C18*2.57,2)</f>
        <v>545.35</v>
      </c>
      <c r="H18" s="67"/>
      <c r="I18" s="10"/>
      <c r="J18" s="10"/>
      <c r="K18" s="10"/>
      <c r="L18" s="10"/>
      <c r="M18" s="10"/>
      <c r="N18" s="10"/>
      <c r="O18" s="10"/>
    </row>
    <row r="19" spans="1:15" s="28" customFormat="1" ht="97.15" customHeight="1" x14ac:dyDescent="0.25">
      <c r="A19" s="66"/>
      <c r="B19" s="68" t="s">
        <v>176</v>
      </c>
      <c r="C19" s="62">
        <v>707.3</v>
      </c>
      <c r="D19" s="63">
        <f>ROUND(C19*1.4,2)</f>
        <v>990.22</v>
      </c>
      <c r="E19" s="63">
        <f>ROUND(C19*1.68,2)</f>
        <v>1188.26</v>
      </c>
      <c r="F19" s="63">
        <f>ROUND(C19*2.23,2)</f>
        <v>1577.28</v>
      </c>
      <c r="G19" s="64">
        <f>ROUND(C19*2.57,2)</f>
        <v>1817.76</v>
      </c>
      <c r="H19" s="67"/>
      <c r="I19" s="10"/>
      <c r="J19" s="10"/>
      <c r="K19" s="10"/>
      <c r="L19" s="10"/>
      <c r="M19" s="10"/>
      <c r="N19" s="10"/>
      <c r="O19" s="10"/>
    </row>
    <row r="20" spans="1:15" s="28" customFormat="1" ht="84" customHeight="1" x14ac:dyDescent="0.25">
      <c r="A20" s="66"/>
      <c r="B20" s="68" t="s">
        <v>177</v>
      </c>
      <c r="C20" s="62">
        <v>876.6</v>
      </c>
      <c r="D20" s="63">
        <f>ROUND(C20*1.4,2)</f>
        <v>1227.24</v>
      </c>
      <c r="E20" s="63">
        <f>ROUND(C20*1.68,2)</f>
        <v>1472.69</v>
      </c>
      <c r="F20" s="63">
        <f>ROUND(C20*2.23,2)</f>
        <v>1954.82</v>
      </c>
      <c r="G20" s="64">
        <f>ROUND(C20*2.57,2)</f>
        <v>2252.86</v>
      </c>
      <c r="H20" s="69"/>
      <c r="I20" s="10"/>
      <c r="J20" s="10"/>
      <c r="K20" s="10"/>
      <c r="L20" s="10"/>
      <c r="M20" s="10"/>
      <c r="N20" s="10"/>
      <c r="O20" s="10"/>
    </row>
    <row r="21" spans="1:15" s="28" customFormat="1" ht="39.75" customHeight="1" x14ac:dyDescent="0.25">
      <c r="A21" s="66"/>
      <c r="B21" s="68" t="s">
        <v>178</v>
      </c>
      <c r="C21" s="63">
        <v>395.4</v>
      </c>
      <c r="D21" s="63">
        <f>ROUND(C21*1.4,2)</f>
        <v>553.55999999999995</v>
      </c>
      <c r="E21" s="63">
        <f>ROUND(C21*1.68,2)</f>
        <v>664.27</v>
      </c>
      <c r="F21" s="63">
        <f>ROUND(C21*2.23,2)</f>
        <v>881.74</v>
      </c>
      <c r="G21" s="64">
        <f>ROUND(C21*2.57,2)</f>
        <v>1016.18</v>
      </c>
      <c r="H21" s="69"/>
      <c r="I21" s="10"/>
      <c r="J21" s="10"/>
      <c r="K21" s="10"/>
      <c r="L21" s="10"/>
      <c r="M21" s="10"/>
      <c r="N21" s="10"/>
      <c r="O21" s="10"/>
    </row>
    <row r="22" spans="1:15" s="28" customFormat="1" ht="25.5" customHeight="1" x14ac:dyDescent="0.25">
      <c r="A22" s="66" t="s">
        <v>161</v>
      </c>
      <c r="B22" s="78" t="s">
        <v>168</v>
      </c>
      <c r="C22" s="94"/>
      <c r="D22" s="94"/>
      <c r="E22" s="94"/>
      <c r="F22" s="94"/>
      <c r="G22" s="64"/>
      <c r="H22" s="95"/>
      <c r="I22" s="10"/>
      <c r="J22" s="10"/>
      <c r="K22" s="10"/>
      <c r="L22" s="10"/>
      <c r="M22" s="10"/>
      <c r="N22" s="10"/>
      <c r="O22" s="10"/>
    </row>
    <row r="23" spans="1:15" s="28" customFormat="1" ht="20.45" customHeight="1" x14ac:dyDescent="0.25">
      <c r="A23" s="66"/>
      <c r="B23" s="68" t="s">
        <v>179</v>
      </c>
      <c r="C23" s="62">
        <v>664</v>
      </c>
      <c r="D23" s="63">
        <f>ROUND(C23*1.4,2)</f>
        <v>929.6</v>
      </c>
      <c r="E23" s="63">
        <f>ROUND(C23*1.68,2)</f>
        <v>1115.52</v>
      </c>
      <c r="F23" s="63">
        <f>ROUND(C23*2.23,2)</f>
        <v>1480.72</v>
      </c>
      <c r="G23" s="64">
        <f>ROUND(C23*2.57,2)</f>
        <v>1706.48</v>
      </c>
      <c r="H23" s="69"/>
      <c r="I23" s="10"/>
      <c r="J23" s="10"/>
      <c r="K23" s="10"/>
      <c r="L23" s="10"/>
      <c r="M23" s="10"/>
      <c r="N23" s="10"/>
      <c r="O23" s="10"/>
    </row>
    <row r="24" spans="1:15" s="28" customFormat="1" ht="24.6" customHeight="1" x14ac:dyDescent="0.25">
      <c r="A24" s="66"/>
      <c r="B24" s="86" t="s">
        <v>180</v>
      </c>
      <c r="C24" s="88">
        <v>212.2</v>
      </c>
      <c r="D24" s="63">
        <f>ROUND(C24*1.4,2)</f>
        <v>297.08</v>
      </c>
      <c r="E24" s="63">
        <f>ROUND(C24*1.68,2)</f>
        <v>356.5</v>
      </c>
      <c r="F24" s="63">
        <f>ROUND(C24*2.23,2)</f>
        <v>473.21</v>
      </c>
      <c r="G24" s="64">
        <f>ROUND(C24*2.57,2)</f>
        <v>545.35</v>
      </c>
      <c r="H24" s="69"/>
      <c r="I24" s="10"/>
      <c r="J24" s="10"/>
      <c r="K24" s="10"/>
      <c r="L24" s="10"/>
      <c r="M24" s="10"/>
      <c r="N24" s="10"/>
      <c r="O24" s="10"/>
    </row>
    <row r="25" spans="1:15" ht="22.9" customHeight="1" x14ac:dyDescent="0.25">
      <c r="A25" s="66"/>
      <c r="B25" s="86" t="s">
        <v>181</v>
      </c>
      <c r="C25" s="88">
        <v>212.2</v>
      </c>
      <c r="D25" s="63">
        <f>ROUND(C25*1.4,2)</f>
        <v>297.08</v>
      </c>
      <c r="E25" s="63">
        <f>ROUND(C25*1.68,2)</f>
        <v>356.5</v>
      </c>
      <c r="F25" s="63">
        <f>ROUND(C25*2.23,2)</f>
        <v>473.21</v>
      </c>
      <c r="G25" s="64">
        <f>ROUND(C25*2.57,2)</f>
        <v>545.35</v>
      </c>
    </row>
    <row r="26" spans="1:15" ht="71.45" customHeight="1" x14ac:dyDescent="0.25">
      <c r="A26" s="66"/>
      <c r="B26" s="68" t="s">
        <v>182</v>
      </c>
      <c r="C26" s="62">
        <v>906</v>
      </c>
      <c r="D26" s="63">
        <f>ROUND(C26*1.4,2)</f>
        <v>1268.4000000000001</v>
      </c>
      <c r="E26" s="63">
        <f>ROUND(C26*1.68,2)</f>
        <v>1522.08</v>
      </c>
      <c r="F26" s="63">
        <f>ROUND(C26*2.23,2)</f>
        <v>2020.38</v>
      </c>
      <c r="G26" s="64">
        <f>ROUND(C26*2.57,2)</f>
        <v>2328.42</v>
      </c>
    </row>
    <row r="27" spans="1:15" ht="42.6" customHeight="1" thickBot="1" x14ac:dyDescent="0.3">
      <c r="A27" s="73"/>
      <c r="B27" s="74" t="s">
        <v>183</v>
      </c>
      <c r="C27" s="75">
        <v>395.4</v>
      </c>
      <c r="D27" s="75">
        <f>ROUND(C27*1.4,2)</f>
        <v>553.55999999999995</v>
      </c>
      <c r="E27" s="75">
        <f>ROUND(C27*1.68,2)</f>
        <v>664.27</v>
      </c>
      <c r="F27" s="75">
        <f>ROUND(C27*2.23,2)</f>
        <v>881.74</v>
      </c>
      <c r="G27" s="76">
        <f>ROUND(C27*2.57,2)</f>
        <v>1016.18</v>
      </c>
    </row>
  </sheetData>
  <mergeCells count="12">
    <mergeCell ref="E1:G1"/>
    <mergeCell ref="E2:G2"/>
    <mergeCell ref="B15:G15"/>
    <mergeCell ref="D3:G3"/>
    <mergeCell ref="B5:G5"/>
    <mergeCell ref="F6:G6"/>
    <mergeCell ref="A8:A9"/>
    <mergeCell ref="B8:B9"/>
    <mergeCell ref="C8:C9"/>
    <mergeCell ref="D8:G8"/>
    <mergeCell ref="B11:G11"/>
    <mergeCell ref="D4:G4"/>
  </mergeCells>
  <pageMargins left="0.51181102362204722" right="0.23622047244094491" top="0.27559055118110237" bottom="0.11811023622047245" header="0.11811023622047245" footer="0.11811023622047245"/>
  <pageSetup paperSize="9" scale="90" firstPageNumber="2" orientation="portrait" useFirstPageNumber="1" horizontalDpi="0" verticalDpi="0" r:id="rId1"/>
  <headerFooter>
    <oddHeader>&amp;C&amp;P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5</vt:i4>
      </vt:variant>
    </vt:vector>
  </HeadingPairs>
  <TitlesOfParts>
    <vt:vector size="8" baseType="lpstr">
      <vt:lpstr>диспан</vt:lpstr>
      <vt:lpstr>Улубл  </vt:lpstr>
      <vt:lpstr>Репрод тариф </vt:lpstr>
      <vt:lpstr>диспан!Заголовки_для_печати</vt:lpstr>
      <vt:lpstr>'Репрод тариф '!Заголовки_для_печати</vt:lpstr>
      <vt:lpstr>'Улубл  '!Заголовки_для_печати</vt:lpstr>
      <vt:lpstr>диспан!Область_печати</vt:lpstr>
      <vt:lpstr>'Улубл  '!Область_печати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Максименко Ирина Николаевна</dc:creator>
  <cp:lastModifiedBy>Солод Ольга Геннадьевна</cp:lastModifiedBy>
  <cp:lastPrinted>2025-02-03T04:35:45Z</cp:lastPrinted>
  <dcterms:created xsi:type="dcterms:W3CDTF">2025-01-22T00:17:37Z</dcterms:created>
  <dcterms:modified xsi:type="dcterms:W3CDTF">2025-02-10T00:35:09Z</dcterms:modified>
</cp:coreProperties>
</file>