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 activeTab="1"/>
  </bookViews>
  <sheets>
    <sheet name="телемедицина" sheetId="1" r:id="rId1"/>
    <sheet name="ВМУ" sheetId="3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1">ВМУ!$A$4:$G$16</definedName>
    <definedName name="_xlnm.Print_Area" localSheetId="0">телемедицина!$A$1:$I$27</definedName>
  </definedNames>
  <calcPr calcId="145621"/>
</workbook>
</file>

<file path=xl/calcChain.xml><?xml version="1.0" encoding="utf-8"?>
<calcChain xmlns="http://schemas.openxmlformats.org/spreadsheetml/2006/main">
  <c r="D11" i="3" l="1"/>
  <c r="E11" i="3"/>
  <c r="D12" i="3"/>
  <c r="E12" i="3"/>
  <c r="D13" i="3"/>
  <c r="E13" i="3"/>
  <c r="D14" i="3"/>
  <c r="E14" i="3"/>
  <c r="D15" i="3"/>
  <c r="E15" i="3"/>
  <c r="E10" i="3"/>
  <c r="D10" i="3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G9" i="1"/>
  <c r="F9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<sst xmlns="http://schemas.openxmlformats.org/spreadsheetml/2006/main" count="139" uniqueCount="80">
  <si>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</si>
  <si>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</si>
  <si>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</si>
  <si>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</si>
  <si>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</si>
  <si>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</si>
  <si>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</si>
  <si>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</si>
  <si>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</si>
  <si>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</si>
  <si>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</si>
  <si>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</si>
  <si>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</si>
  <si>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КД=1,4</t>
  </si>
  <si>
    <t>КД=1,68</t>
  </si>
  <si>
    <t>КД=2,23</t>
  </si>
  <si>
    <t>КД=2,57</t>
  </si>
  <si>
    <t>руб.</t>
  </si>
  <si>
    <t>Тарифы на медицинские услуги, руб.</t>
  </si>
  <si>
    <t>Исследование уровня прокальцитонина в крови</t>
  </si>
  <si>
    <t xml:space="preserve">Таблица № 1 
</t>
  </si>
  <si>
    <t>*</t>
  </si>
  <si>
    <t>в рамках проведения профилактических мероприятий.</t>
  </si>
  <si>
    <t>Дистанционное наблюдение за 
показателями артериального давления у пациентов с артериальной гипертензией 
высокого риска развития сердечно-сосудистых осложнений</t>
  </si>
  <si>
    <t>Проведение посмертных патолого-анатомических исследований внутренних органов и тканей умершего пациента, в случае смерти  при получении медицинской помощи в стационарных условиях по поводу заболеваний и (или) состояний, включенных в базовую программу ОМС</t>
  </si>
  <si>
    <t>Тарифы на исследования, применяемые для межучрежденческих и межтерриториальных расчетов</t>
  </si>
  <si>
    <t>№ п/п</t>
  </si>
  <si>
    <t>региональный код услуги</t>
  </si>
  <si>
    <t>Федеральный код</t>
  </si>
  <si>
    <t>051011</t>
  </si>
  <si>
    <t>051012</t>
  </si>
  <si>
    <t>051013</t>
  </si>
  <si>
    <t>051014</t>
  </si>
  <si>
    <t>005146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</si>
  <si>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</si>
  <si>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</si>
  <si>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005147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</si>
  <si>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</si>
  <si>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</si>
  <si>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005148</t>
  </si>
  <si>
    <t>A04.30.011</t>
  </si>
  <si>
    <t>Дистанционная расшифровка, описание и интерпретация данных ультразвуковых исследований</t>
  </si>
  <si>
    <t>005149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</si>
  <si>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</si>
  <si>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</si>
  <si>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005150</t>
  </si>
  <si>
    <t>A06.30.002.005</t>
  </si>
  <si>
    <t>Описание и интерпретация компьютерных томограмм с применением телемедицинских технологий</t>
  </si>
  <si>
    <t>005151</t>
  </si>
  <si>
    <t>Описание и интерпретация позитронно-эмиссионных томограмм с применением телемедицинских технологий</t>
  </si>
  <si>
    <t>005152</t>
  </si>
  <si>
    <t>A06.30.002.006</t>
  </si>
  <si>
    <t>Описание и интерпретация магнитно-резонансных томограмм с применением телемедицинских технологий</t>
  </si>
  <si>
    <t>005153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</si>
  <si>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</si>
  <si>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</si>
  <si>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005154</t>
  </si>
  <si>
    <t>A08.30.046.011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</si>
  <si>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</si>
  <si>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005155</t>
  </si>
  <si>
    <t>A08.30.046.012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</si>
  <si>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</si>
  <si>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005156</t>
  </si>
  <si>
    <t>A08.30.046.013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</si>
  <si>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</si>
  <si>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005157</t>
  </si>
  <si>
    <t>A08.30.046.014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</si>
  <si>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</si>
  <si>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005158</t>
  </si>
  <si>
    <t>A08.30.046.015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</si>
  <si>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</si>
  <si>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Определение суммарных антител классов M и G (anti-HCV IgG и anti-HCV IgM) к вирусу гепатита C (Hepatitis C virus) в крови*</t>
  </si>
  <si>
    <t>*  применяемые для :
 - оплаты телемедицинских консультаций, проведенных медицинскими организаций, не имеющими прикрепленного населения;
 -  межучрежденческих и межтерриториальных расчетов</t>
  </si>
  <si>
    <t>Тарифы на медицинские услуги и исследования с применением телемедицинских технологий *</t>
  </si>
  <si>
    <t>Определение скрытой крови в кале методом латексной агглютинации (количественное определение)*</t>
  </si>
  <si>
    <t>Экспресс-исследование кала на скрытую кровь иммунохроматографическим методом*</t>
  </si>
  <si>
    <t>к Дополнительному Соглашению от 07.02.2025 №1</t>
  </si>
  <si>
    <t>Приложение № 8</t>
  </si>
  <si>
    <t xml:space="preserve">к Приложению № 20
к Соглашению о тарифах на 2025 год
</t>
  </si>
  <si>
    <t xml:space="preserve"> Таблица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</si>
</sst>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#,##0.0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68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8" fillId="0" borderId="0" xfId="1" applyFont="1"/>
    <xf numFmtId="0" fontId="9" fillId="0" borderId="0" xfId="1" applyFont="1"/>
    <xf numFmtId="164" fontId="11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/>
    <xf numFmtId="0" fontId="7" fillId="0" borderId="0" xfId="1" applyFont="1" applyFill="1" applyBorder="1"/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1" xfId="0" applyFont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/>
    </xf>
    <xf numFmtId="0" fontId="9" fillId="0" borderId="5" xfId="1" applyFont="1" applyBorder="1" applyAlignment="1"/>
    <xf numFmtId="2" fontId="10" fillId="0" borderId="1" xfId="1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166" fontId="8" fillId="0" borderId="0" xfId="1" applyNumberFormat="1" applyFont="1"/>
    <xf numFmtId="4" fontId="5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6" fillId="0" borderId="0" xfId="0" applyFont="1" applyFill="1"/>
    <xf numFmtId="0" fontId="5" fillId="0" borderId="0" xfId="1" applyFont="1" applyFill="1" applyBorder="1" applyAlignment="1">
      <alignment horizontal="right" vertical="top" wrapText="1"/>
    </xf>
    <xf numFmtId="0" fontId="9" fillId="0" borderId="5" xfId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top" wrapText="1"/>
    </xf>
    <xf numFmtId="0" fontId="12" fillId="0" borderId="0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0" fontId="16" fillId="0" borderId="0" xfId="0" applyFont="1" applyFill="1" applyAlignment="1"/>
    <xf numFmtId="0" fontId="5" fillId="0" borderId="0" xfId="1" applyFont="1" applyFill="1" applyBorder="1" applyAlignment="1">
      <alignment horizontal="center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view="pageBreakPreview" zoomScale="90" zoomScaleNormal="85" zoomScaleSheetLayoutView="90" workbookViewId="0">
      <selection sqref="A1:XFD3"/>
    </sheetView>
  </sheetViews>
  <sheetFormatPr defaultColWidth="8.25" defaultRowHeight="18.75" x14ac:dyDescent="0.3"/>
  <cols>
    <col min="1" max="1" width="5.25" style="4" customWidth="1"/>
    <col min="2" max="2" width="8.875" style="5" customWidth="1"/>
    <col min="3" max="3" width="15.25" style="5" customWidth="1"/>
    <col min="4" max="4" width="53.625" style="5" customWidth="1"/>
    <col min="5" max="5" width="8" style="4"/>
    <col min="6" max="9" width="10.125" style="4" customWidth="1"/>
    <col min="10" max="10" width="10.75" style="4" customWidth="1"/>
    <col min="11" max="16384" width="8.25" style="4"/>
  </cols>
  <sheetData>
    <row r="1" spans="1:18" s="45" customFormat="1" ht="20.45" customHeight="1" x14ac:dyDescent="0.25">
      <c r="G1" s="61" t="s">
        <v>77</v>
      </c>
      <c r="H1" s="61"/>
      <c r="I1" s="61"/>
    </row>
    <row r="2" spans="1:18" s="45" customFormat="1" ht="33" customHeight="1" x14ac:dyDescent="0.25">
      <c r="F2" s="63" t="s">
        <v>76</v>
      </c>
      <c r="G2" s="63"/>
      <c r="H2" s="63"/>
      <c r="I2" s="63"/>
    </row>
    <row r="3" spans="1:18" s="1" customFormat="1" ht="39.75" customHeight="1" x14ac:dyDescent="0.3">
      <c r="D3" s="2"/>
      <c r="E3" s="46" t="s">
        <v>78</v>
      </c>
      <c r="F3" s="46"/>
      <c r="G3" s="46"/>
      <c r="H3" s="46"/>
      <c r="I3" s="46"/>
      <c r="O3" s="2"/>
      <c r="P3" s="2"/>
      <c r="Q3" s="2"/>
      <c r="R3" s="2"/>
    </row>
    <row r="4" spans="1:18" s="3" customFormat="1" ht="32.25" customHeight="1" x14ac:dyDescent="0.3">
      <c r="A4" s="22"/>
      <c r="B4" s="22"/>
      <c r="C4" s="56" t="s">
        <v>73</v>
      </c>
      <c r="D4" s="56"/>
      <c r="E4" s="56"/>
      <c r="F4" s="56"/>
      <c r="G4" s="56"/>
      <c r="H4" s="21"/>
      <c r="I4" s="23"/>
    </row>
    <row r="5" spans="1:18" s="3" customFormat="1" ht="20.45" customHeight="1" x14ac:dyDescent="0.3">
      <c r="A5" s="22"/>
      <c r="B5" s="22"/>
      <c r="C5" s="44"/>
      <c r="D5" s="44"/>
      <c r="E5" s="55" t="s">
        <v>20</v>
      </c>
      <c r="F5" s="55"/>
      <c r="G5" s="55"/>
      <c r="H5" s="55"/>
      <c r="I5" s="55"/>
    </row>
    <row r="6" spans="1:18" s="3" customFormat="1" ht="48" customHeight="1" x14ac:dyDescent="0.3">
      <c r="A6" s="48" t="s">
        <v>26</v>
      </c>
      <c r="B6" s="49" t="s">
        <v>27</v>
      </c>
      <c r="C6" s="51" t="s">
        <v>28</v>
      </c>
      <c r="D6" s="51" t="s">
        <v>8</v>
      </c>
      <c r="E6" s="53" t="s">
        <v>5</v>
      </c>
      <c r="F6" s="54" t="s">
        <v>7</v>
      </c>
      <c r="G6" s="54"/>
      <c r="H6" s="54"/>
      <c r="I6" s="54"/>
    </row>
    <row r="7" spans="1:18" s="3" customFormat="1" x14ac:dyDescent="0.3">
      <c r="A7" s="48"/>
      <c r="B7" s="50"/>
      <c r="C7" s="52"/>
      <c r="D7" s="52"/>
      <c r="E7" s="53"/>
      <c r="F7" s="6" t="s">
        <v>4</v>
      </c>
      <c r="G7" s="6" t="s">
        <v>3</v>
      </c>
      <c r="H7" s="6" t="s">
        <v>2</v>
      </c>
      <c r="I7" s="6" t="s">
        <v>1</v>
      </c>
    </row>
    <row r="8" spans="1:18" x14ac:dyDescent="0.3">
      <c r="A8" s="24"/>
      <c r="B8" s="24"/>
      <c r="C8" s="25"/>
      <c r="D8" s="26"/>
      <c r="E8" s="27"/>
      <c r="F8" s="28" t="s">
        <v>13</v>
      </c>
      <c r="G8" s="28" t="s">
        <v>14</v>
      </c>
      <c r="H8" s="28" t="s">
        <v>15</v>
      </c>
      <c r="I8" s="28" t="s">
        <v>16</v>
      </c>
    </row>
    <row r="9" spans="1:18" ht="26.25" customHeight="1" x14ac:dyDescent="0.3">
      <c r="A9" s="29">
        <v>1</v>
      </c>
      <c r="B9" s="30" t="s">
        <v>29</v>
      </c>
      <c r="C9" s="31"/>
      <c r="D9" s="32" t="s">
        <v>9</v>
      </c>
      <c r="E9" s="39">
        <v>358.6</v>
      </c>
      <c r="F9" s="43">
        <f>ROUND(E9*1.4,2)</f>
        <v>502.04</v>
      </c>
      <c r="G9" s="43">
        <f>ROUND(E9*1.68,2)</f>
        <v>602.45000000000005</v>
      </c>
      <c r="H9" s="33" t="s">
        <v>0</v>
      </c>
      <c r="I9" s="33" t="s">
        <v>0</v>
      </c>
      <c r="J9" s="42"/>
    </row>
    <row r="10" spans="1:18" ht="31.5" x14ac:dyDescent="0.3">
      <c r="A10" s="29">
        <f>A9+1</f>
        <v>2</v>
      </c>
      <c r="B10" s="30" t="s">
        <v>30</v>
      </c>
      <c r="C10" s="34"/>
      <c r="D10" s="32" t="s">
        <v>10</v>
      </c>
      <c r="E10" s="39">
        <v>286</v>
      </c>
      <c r="F10" s="43">
        <f t="shared" ref="F10:F25" si="0">ROUND(E10*1.4,2)</f>
        <v>400.4</v>
      </c>
      <c r="G10" s="43">
        <f t="shared" ref="G10:G25" si="1">ROUND(E10*1.68,2)</f>
        <v>480.48</v>
      </c>
      <c r="H10" s="33" t="s">
        <v>0</v>
      </c>
      <c r="I10" s="33" t="s">
        <v>0</v>
      </c>
      <c r="J10" s="42"/>
    </row>
    <row r="11" spans="1:18" ht="25.5" customHeight="1" x14ac:dyDescent="0.3">
      <c r="A11" s="29">
        <f t="shared" ref="A11:A25" si="2">A10+1</f>
        <v>3</v>
      </c>
      <c r="B11" s="30" t="s">
        <v>31</v>
      </c>
      <c r="C11" s="34"/>
      <c r="D11" s="32" t="s">
        <v>11</v>
      </c>
      <c r="E11" s="39">
        <v>1155</v>
      </c>
      <c r="F11" s="43">
        <f t="shared" si="0"/>
        <v>1617</v>
      </c>
      <c r="G11" s="43">
        <f t="shared" si="1"/>
        <v>1940.4</v>
      </c>
      <c r="H11" s="33" t="s">
        <v>0</v>
      </c>
      <c r="I11" s="33" t="s">
        <v>0</v>
      </c>
      <c r="J11" s="42"/>
    </row>
    <row r="12" spans="1:18" ht="36.75" customHeight="1" x14ac:dyDescent="0.3">
      <c r="A12" s="29">
        <f t="shared" si="2"/>
        <v>4</v>
      </c>
      <c r="B12" s="30" t="s">
        <v>32</v>
      </c>
      <c r="C12" s="34"/>
      <c r="D12" s="32" t="s">
        <v>12</v>
      </c>
      <c r="E12" s="39">
        <v>1421.2</v>
      </c>
      <c r="F12" s="43">
        <f t="shared" si="0"/>
        <v>1989.68</v>
      </c>
      <c r="G12" s="43">
        <f t="shared" si="1"/>
        <v>2387.62</v>
      </c>
      <c r="H12" s="33" t="s">
        <v>0</v>
      </c>
      <c r="I12" s="33" t="s">
        <v>0</v>
      </c>
      <c r="J12" s="42"/>
    </row>
    <row r="13" spans="1:18" ht="39.6" customHeight="1" x14ac:dyDescent="0.3">
      <c r="A13" s="29">
        <f t="shared" si="2"/>
        <v>5</v>
      </c>
      <c r="B13" s="30" t="s">
        <v>33</v>
      </c>
      <c r="C13" s="32" t="s">
        <v>34</v>
      </c>
      <c r="D13" s="32" t="s">
        <v>35</v>
      </c>
      <c r="E13" s="40">
        <v>220.00000000000003</v>
      </c>
      <c r="F13" s="43">
        <f t="shared" si="0"/>
        <v>308</v>
      </c>
      <c r="G13" s="43">
        <f t="shared" si="1"/>
        <v>369.6</v>
      </c>
      <c r="H13" s="29" t="s">
        <v>0</v>
      </c>
      <c r="I13" s="29" t="s">
        <v>0</v>
      </c>
      <c r="J13" s="42"/>
    </row>
    <row r="14" spans="1:18" ht="47.25" x14ac:dyDescent="0.3">
      <c r="A14" s="29">
        <f t="shared" si="2"/>
        <v>6</v>
      </c>
      <c r="B14" s="30" t="s">
        <v>36</v>
      </c>
      <c r="C14" s="32" t="s">
        <v>37</v>
      </c>
      <c r="D14" s="32" t="s">
        <v>38</v>
      </c>
      <c r="E14" s="40">
        <v>220.00000000000003</v>
      </c>
      <c r="F14" s="43">
        <f t="shared" si="0"/>
        <v>308</v>
      </c>
      <c r="G14" s="43">
        <f t="shared" si="1"/>
        <v>369.6</v>
      </c>
      <c r="H14" s="29" t="s">
        <v>0</v>
      </c>
      <c r="I14" s="29" t="s">
        <v>0</v>
      </c>
      <c r="J14" s="42"/>
    </row>
    <row r="15" spans="1:18" ht="31.5" x14ac:dyDescent="0.3">
      <c r="A15" s="29">
        <f t="shared" si="2"/>
        <v>7</v>
      </c>
      <c r="B15" s="30" t="s">
        <v>39</v>
      </c>
      <c r="C15" s="32" t="s">
        <v>40</v>
      </c>
      <c r="D15" s="32" t="s">
        <v>41</v>
      </c>
      <c r="E15" s="40">
        <v>220.00000000000003</v>
      </c>
      <c r="F15" s="43">
        <f t="shared" si="0"/>
        <v>308</v>
      </c>
      <c r="G15" s="43">
        <f t="shared" si="1"/>
        <v>369.6</v>
      </c>
      <c r="H15" s="29" t="s">
        <v>0</v>
      </c>
      <c r="I15" s="29" t="s">
        <v>0</v>
      </c>
      <c r="J15" s="42"/>
    </row>
    <row r="16" spans="1:18" ht="31.5" x14ac:dyDescent="0.3">
      <c r="A16" s="29">
        <f t="shared" si="2"/>
        <v>8</v>
      </c>
      <c r="B16" s="30" t="s">
        <v>42</v>
      </c>
      <c r="C16" s="32" t="s">
        <v>43</v>
      </c>
      <c r="D16" s="32" t="s">
        <v>44</v>
      </c>
      <c r="E16" s="40">
        <v>264</v>
      </c>
      <c r="F16" s="43">
        <f t="shared" si="0"/>
        <v>369.6</v>
      </c>
      <c r="G16" s="43">
        <f t="shared" si="1"/>
        <v>443.52</v>
      </c>
      <c r="H16" s="29" t="s">
        <v>0</v>
      </c>
      <c r="I16" s="29" t="s">
        <v>0</v>
      </c>
      <c r="J16" s="42"/>
    </row>
    <row r="17" spans="1:10" ht="31.5" x14ac:dyDescent="0.3">
      <c r="A17" s="29">
        <f t="shared" si="2"/>
        <v>9</v>
      </c>
      <c r="B17" s="30" t="s">
        <v>45</v>
      </c>
      <c r="C17" s="32" t="s">
        <v>46</v>
      </c>
      <c r="D17" s="32" t="s">
        <v>47</v>
      </c>
      <c r="E17" s="40">
        <v>264</v>
      </c>
      <c r="F17" s="43">
        <f t="shared" si="0"/>
        <v>369.6</v>
      </c>
      <c r="G17" s="43">
        <f t="shared" si="1"/>
        <v>443.52</v>
      </c>
      <c r="H17" s="29" t="s">
        <v>0</v>
      </c>
      <c r="I17" s="29" t="s">
        <v>0</v>
      </c>
      <c r="J17" s="42"/>
    </row>
    <row r="18" spans="1:10" ht="31.5" x14ac:dyDescent="0.3">
      <c r="A18" s="29">
        <f t="shared" si="2"/>
        <v>10</v>
      </c>
      <c r="B18" s="35" t="s">
        <v>48</v>
      </c>
      <c r="C18" s="36" t="s">
        <v>46</v>
      </c>
      <c r="D18" s="36" t="s">
        <v>49</v>
      </c>
      <c r="E18" s="41">
        <v>264</v>
      </c>
      <c r="F18" s="43">
        <f t="shared" si="0"/>
        <v>369.6</v>
      </c>
      <c r="G18" s="43">
        <f t="shared" si="1"/>
        <v>443.52</v>
      </c>
      <c r="H18" s="37" t="s">
        <v>0</v>
      </c>
      <c r="I18" s="37" t="s">
        <v>0</v>
      </c>
      <c r="J18" s="42"/>
    </row>
    <row r="19" spans="1:10" ht="31.5" x14ac:dyDescent="0.3">
      <c r="A19" s="29">
        <f t="shared" si="2"/>
        <v>11</v>
      </c>
      <c r="B19" s="30" t="s">
        <v>50</v>
      </c>
      <c r="C19" s="32" t="s">
        <v>51</v>
      </c>
      <c r="D19" s="32" t="s">
        <v>52</v>
      </c>
      <c r="E19" s="40">
        <v>264</v>
      </c>
      <c r="F19" s="43">
        <f t="shared" si="0"/>
        <v>369.6</v>
      </c>
      <c r="G19" s="43">
        <f t="shared" si="1"/>
        <v>443.52</v>
      </c>
      <c r="H19" s="29" t="s">
        <v>0</v>
      </c>
      <c r="I19" s="29" t="s">
        <v>0</v>
      </c>
      <c r="J19" s="42"/>
    </row>
    <row r="20" spans="1:10" ht="47.25" x14ac:dyDescent="0.3">
      <c r="A20" s="29">
        <f t="shared" si="2"/>
        <v>12</v>
      </c>
      <c r="B20" s="30" t="s">
        <v>53</v>
      </c>
      <c r="C20" s="32" t="s">
        <v>54</v>
      </c>
      <c r="D20" s="32" t="s">
        <v>55</v>
      </c>
      <c r="E20" s="40">
        <v>264</v>
      </c>
      <c r="F20" s="43">
        <f t="shared" si="0"/>
        <v>369.6</v>
      </c>
      <c r="G20" s="43">
        <f t="shared" si="1"/>
        <v>443.52</v>
      </c>
      <c r="H20" s="29" t="s">
        <v>0</v>
      </c>
      <c r="I20" s="29" t="s">
        <v>0</v>
      </c>
      <c r="J20" s="42"/>
    </row>
    <row r="21" spans="1:10" ht="63" x14ac:dyDescent="0.3">
      <c r="A21" s="29">
        <f t="shared" si="2"/>
        <v>13</v>
      </c>
      <c r="B21" s="30" t="s">
        <v>56</v>
      </c>
      <c r="C21" s="32" t="s">
        <v>57</v>
      </c>
      <c r="D21" s="32" t="s">
        <v>58</v>
      </c>
      <c r="E21" s="40">
        <v>220.00000000000003</v>
      </c>
      <c r="F21" s="43">
        <f t="shared" si="0"/>
        <v>308</v>
      </c>
      <c r="G21" s="43">
        <f t="shared" si="1"/>
        <v>369.6</v>
      </c>
      <c r="H21" s="29" t="s">
        <v>0</v>
      </c>
      <c r="I21" s="29" t="s">
        <v>0</v>
      </c>
      <c r="J21" s="42"/>
    </row>
    <row r="22" spans="1:10" ht="63" x14ac:dyDescent="0.3">
      <c r="A22" s="29">
        <f t="shared" si="2"/>
        <v>14</v>
      </c>
      <c r="B22" s="30" t="s">
        <v>59</v>
      </c>
      <c r="C22" s="32" t="s">
        <v>60</v>
      </c>
      <c r="D22" s="32" t="s">
        <v>61</v>
      </c>
      <c r="E22" s="40">
        <v>220.00000000000003</v>
      </c>
      <c r="F22" s="43">
        <f t="shared" si="0"/>
        <v>308</v>
      </c>
      <c r="G22" s="43">
        <f t="shared" si="1"/>
        <v>369.6</v>
      </c>
      <c r="H22" s="29" t="s">
        <v>0</v>
      </c>
      <c r="I22" s="29" t="s">
        <v>0</v>
      </c>
      <c r="J22" s="42"/>
    </row>
    <row r="23" spans="1:10" ht="63" x14ac:dyDescent="0.3">
      <c r="A23" s="29">
        <f t="shared" si="2"/>
        <v>15</v>
      </c>
      <c r="B23" s="30" t="s">
        <v>62</v>
      </c>
      <c r="C23" s="32" t="s">
        <v>63</v>
      </c>
      <c r="D23" s="32" t="s">
        <v>64</v>
      </c>
      <c r="E23" s="40">
        <v>220.00000000000003</v>
      </c>
      <c r="F23" s="43">
        <f t="shared" si="0"/>
        <v>308</v>
      </c>
      <c r="G23" s="43">
        <f t="shared" si="1"/>
        <v>369.6</v>
      </c>
      <c r="H23" s="29" t="s">
        <v>0</v>
      </c>
      <c r="I23" s="29" t="s">
        <v>0</v>
      </c>
      <c r="J23" s="42"/>
    </row>
    <row r="24" spans="1:10" ht="63" x14ac:dyDescent="0.3">
      <c r="A24" s="29">
        <f t="shared" si="2"/>
        <v>16</v>
      </c>
      <c r="B24" s="30" t="s">
        <v>65</v>
      </c>
      <c r="C24" s="32" t="s">
        <v>66</v>
      </c>
      <c r="D24" s="32" t="s">
        <v>67</v>
      </c>
      <c r="E24" s="40">
        <v>220.00000000000003</v>
      </c>
      <c r="F24" s="43">
        <f t="shared" si="0"/>
        <v>308</v>
      </c>
      <c r="G24" s="43">
        <f t="shared" si="1"/>
        <v>369.6</v>
      </c>
      <c r="H24" s="29" t="s">
        <v>0</v>
      </c>
      <c r="I24" s="29" t="s">
        <v>0</v>
      </c>
      <c r="J24" s="42"/>
    </row>
    <row r="25" spans="1:10" ht="63" x14ac:dyDescent="0.3">
      <c r="A25" s="29">
        <f t="shared" si="2"/>
        <v>17</v>
      </c>
      <c r="B25" s="30" t="s">
        <v>68</v>
      </c>
      <c r="C25" s="32" t="s">
        <v>69</v>
      </c>
      <c r="D25" s="32" t="s">
        <v>70</v>
      </c>
      <c r="E25" s="40">
        <v>220.00000000000003</v>
      </c>
      <c r="F25" s="43">
        <f t="shared" si="0"/>
        <v>308</v>
      </c>
      <c r="G25" s="43">
        <f t="shared" si="1"/>
        <v>369.6</v>
      </c>
      <c r="H25" s="29" t="s">
        <v>0</v>
      </c>
      <c r="I25" s="29" t="s">
        <v>0</v>
      </c>
      <c r="J25" s="42"/>
    </row>
    <row r="26" spans="1:10" ht="84" customHeight="1" x14ac:dyDescent="0.3">
      <c r="B26" s="47" t="s">
        <v>72</v>
      </c>
      <c r="C26" s="47"/>
      <c r="D26" s="47"/>
      <c r="E26" s="38"/>
      <c r="F26" s="38"/>
      <c r="G26" s="38"/>
      <c r="H26" s="38"/>
      <c r="I26" s="38"/>
    </row>
  </sheetData>
  <mergeCells count="12">
    <mergeCell ref="G1:I1"/>
    <mergeCell ref="F2:I2"/>
    <mergeCell ref="E3:I3"/>
    <mergeCell ref="B26:D26"/>
    <mergeCell ref="A6:A7"/>
    <mergeCell ref="B6:B7"/>
    <mergeCell ref="C6:C7"/>
    <mergeCell ref="D6:D7"/>
    <mergeCell ref="E6:E7"/>
    <mergeCell ref="F6:I6"/>
    <mergeCell ref="E5:I5"/>
    <mergeCell ref="C4:G4"/>
  </mergeCells>
  <pageMargins left="0.51181102362204722" right="0.19685039370078741" top="0.59055118110236227" bottom="0.39370078740157483" header="0.11811023622047245" footer="0.11811023622047245"/>
  <pageSetup paperSize="9" scale="68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zoomScale="85" zoomScaleNormal="85" zoomScaleSheetLayoutView="90" workbookViewId="0">
      <selection activeCell="K5" sqref="K5"/>
    </sheetView>
  </sheetViews>
  <sheetFormatPr defaultColWidth="8.25" defaultRowHeight="18.75" x14ac:dyDescent="0.3"/>
  <cols>
    <col min="1" max="1" width="7.875" style="11" customWidth="1"/>
    <col min="2" max="2" width="51.625" style="11" customWidth="1"/>
    <col min="3" max="3" width="11.125" style="11" customWidth="1"/>
    <col min="4" max="4" width="11.75" style="11" customWidth="1"/>
    <col min="5" max="5" width="11.5" style="11" customWidth="1"/>
    <col min="6" max="6" width="11.875" style="11" customWidth="1"/>
    <col min="7" max="7" width="13.875" style="11" customWidth="1"/>
    <col min="8" max="16384" width="8.25" style="11"/>
  </cols>
  <sheetData>
    <row r="1" spans="1:18" s="45" customFormat="1" ht="20.45" customHeight="1" x14ac:dyDescent="0.25">
      <c r="E1" s="61" t="s">
        <v>77</v>
      </c>
      <c r="F1" s="61"/>
      <c r="G1" s="61"/>
      <c r="H1" s="66"/>
      <c r="I1" s="66"/>
    </row>
    <row r="2" spans="1:18" s="45" customFormat="1" ht="33" customHeight="1" x14ac:dyDescent="0.25">
      <c r="E2" s="63" t="s">
        <v>76</v>
      </c>
      <c r="F2" s="63"/>
      <c r="G2" s="63"/>
      <c r="H2" s="62"/>
      <c r="I2" s="62"/>
    </row>
    <row r="3" spans="1:18" s="1" customFormat="1" ht="39.75" customHeight="1" x14ac:dyDescent="0.3">
      <c r="D3" s="2"/>
      <c r="E3" s="65" t="s">
        <v>78</v>
      </c>
      <c r="F3" s="65"/>
      <c r="G3" s="65"/>
      <c r="H3" s="64"/>
      <c r="I3" s="64"/>
      <c r="O3" s="2"/>
      <c r="P3" s="2"/>
      <c r="Q3" s="2"/>
      <c r="R3" s="2"/>
    </row>
    <row r="4" spans="1:18" s="9" customFormat="1" ht="18.75" customHeight="1" x14ac:dyDescent="0.3">
      <c r="E4" s="67" t="s">
        <v>79</v>
      </c>
      <c r="F4" s="67"/>
      <c r="G4" s="67"/>
      <c r="O4" s="10"/>
      <c r="P4" s="10"/>
      <c r="Q4" s="10"/>
      <c r="R4" s="10"/>
    </row>
    <row r="5" spans="1:18" s="12" customFormat="1" ht="34.9" customHeight="1" x14ac:dyDescent="0.3">
      <c r="A5" s="59" t="s">
        <v>25</v>
      </c>
      <c r="B5" s="59"/>
      <c r="C5" s="59"/>
      <c r="D5" s="59"/>
      <c r="E5" s="59"/>
      <c r="F5" s="59"/>
      <c r="G5" s="59"/>
    </row>
    <row r="6" spans="1:18" s="12" customFormat="1" x14ac:dyDescent="0.3">
      <c r="B6" s="60" t="s">
        <v>17</v>
      </c>
      <c r="C6" s="60"/>
      <c r="D6" s="60"/>
      <c r="E6" s="60"/>
      <c r="F6" s="60"/>
      <c r="G6" s="60"/>
    </row>
    <row r="7" spans="1:18" s="12" customFormat="1" ht="51.75" customHeight="1" x14ac:dyDescent="0.3">
      <c r="A7" s="57" t="s">
        <v>6</v>
      </c>
      <c r="B7" s="57" t="s">
        <v>8</v>
      </c>
      <c r="C7" s="57" t="s">
        <v>5</v>
      </c>
      <c r="D7" s="58" t="s">
        <v>18</v>
      </c>
      <c r="E7" s="58"/>
      <c r="F7" s="58"/>
      <c r="G7" s="58"/>
    </row>
    <row r="8" spans="1:18" ht="37.9" customHeight="1" x14ac:dyDescent="0.3">
      <c r="A8" s="57"/>
      <c r="B8" s="57"/>
      <c r="C8" s="57"/>
      <c r="D8" s="13" t="s">
        <v>4</v>
      </c>
      <c r="E8" s="13" t="s">
        <v>3</v>
      </c>
      <c r="F8" s="13" t="s">
        <v>2</v>
      </c>
      <c r="G8" s="13" t="s">
        <v>1</v>
      </c>
    </row>
    <row r="9" spans="1:18" ht="21" customHeight="1" x14ac:dyDescent="0.3">
      <c r="A9" s="14"/>
      <c r="B9" s="14"/>
      <c r="C9" s="14"/>
      <c r="D9" s="7" t="s">
        <v>13</v>
      </c>
      <c r="E9" s="7" t="s">
        <v>14</v>
      </c>
      <c r="F9" s="7" t="s">
        <v>15</v>
      </c>
      <c r="G9" s="7" t="s">
        <v>16</v>
      </c>
    </row>
    <row r="10" spans="1:18" ht="39" customHeight="1" x14ac:dyDescent="0.3">
      <c r="A10" s="8">
        <v>1</v>
      </c>
      <c r="B10" s="15" t="s">
        <v>19</v>
      </c>
      <c r="C10" s="16">
        <v>1076.3</v>
      </c>
      <c r="D10" s="17">
        <f t="shared" ref="D10:D15" si="0">ROUND(C10*1.4,2)</f>
        <v>1506.82</v>
      </c>
      <c r="E10" s="17">
        <f t="shared" ref="E10" si="1">ROUND(C10*1.68,2)</f>
        <v>1808.18</v>
      </c>
      <c r="F10" s="17" t="s">
        <v>0</v>
      </c>
      <c r="G10" s="17" t="s">
        <v>0</v>
      </c>
    </row>
    <row r="11" spans="1:18" ht="56.25" x14ac:dyDescent="0.3">
      <c r="A11" s="18">
        <v>2</v>
      </c>
      <c r="B11" s="15" t="s">
        <v>74</v>
      </c>
      <c r="C11" s="16">
        <v>576</v>
      </c>
      <c r="D11" s="17">
        <f t="shared" si="0"/>
        <v>806.4</v>
      </c>
      <c r="E11" s="17">
        <f t="shared" ref="E11:E15" si="2">ROUND(C11*1.68,2)</f>
        <v>967.68</v>
      </c>
      <c r="F11" s="17" t="s">
        <v>0</v>
      </c>
      <c r="G11" s="17" t="s">
        <v>0</v>
      </c>
    </row>
    <row r="12" spans="1:18" ht="37.5" x14ac:dyDescent="0.3">
      <c r="A12" s="18">
        <v>3</v>
      </c>
      <c r="B12" s="19" t="s">
        <v>75</v>
      </c>
      <c r="C12" s="20">
        <v>164.6</v>
      </c>
      <c r="D12" s="17">
        <f t="shared" si="0"/>
        <v>230.44</v>
      </c>
      <c r="E12" s="17">
        <f t="shared" si="2"/>
        <v>276.52999999999997</v>
      </c>
      <c r="F12" s="17" t="s">
        <v>0</v>
      </c>
      <c r="G12" s="17" t="s">
        <v>0</v>
      </c>
    </row>
    <row r="13" spans="1:18" ht="97.15" customHeight="1" x14ac:dyDescent="0.3">
      <c r="A13" s="18">
        <v>4</v>
      </c>
      <c r="B13" s="19" t="s">
        <v>23</v>
      </c>
      <c r="C13" s="20">
        <v>495.5</v>
      </c>
      <c r="D13" s="17">
        <f t="shared" si="0"/>
        <v>693.7</v>
      </c>
      <c r="E13" s="17">
        <f t="shared" si="2"/>
        <v>832.44</v>
      </c>
      <c r="F13" s="17" t="s">
        <v>0</v>
      </c>
      <c r="G13" s="17" t="s">
        <v>0</v>
      </c>
    </row>
    <row r="14" spans="1:18" ht="126" customHeight="1" x14ac:dyDescent="0.3">
      <c r="A14" s="18">
        <v>5</v>
      </c>
      <c r="B14" s="19" t="s">
        <v>24</v>
      </c>
      <c r="C14" s="20">
        <v>9359.9</v>
      </c>
      <c r="D14" s="17">
        <f t="shared" si="0"/>
        <v>13103.86</v>
      </c>
      <c r="E14" s="17">
        <f t="shared" si="2"/>
        <v>15724.63</v>
      </c>
      <c r="F14" s="17" t="s">
        <v>0</v>
      </c>
      <c r="G14" s="17" t="s">
        <v>0</v>
      </c>
    </row>
    <row r="15" spans="1:18" ht="65.45" customHeight="1" x14ac:dyDescent="0.3">
      <c r="A15" s="18">
        <v>6</v>
      </c>
      <c r="B15" s="19" t="s">
        <v>71</v>
      </c>
      <c r="C15" s="20">
        <v>183.1</v>
      </c>
      <c r="D15" s="17">
        <f t="shared" si="0"/>
        <v>256.33999999999997</v>
      </c>
      <c r="E15" s="17">
        <f t="shared" si="2"/>
        <v>307.61</v>
      </c>
      <c r="F15" s="17" t="s">
        <v>0</v>
      </c>
      <c r="G15" s="17" t="s">
        <v>0</v>
      </c>
    </row>
    <row r="16" spans="1:18" ht="24" customHeight="1" x14ac:dyDescent="0.3">
      <c r="A16" s="18" t="s">
        <v>21</v>
      </c>
      <c r="B16" s="18" t="s">
        <v>22</v>
      </c>
      <c r="C16" s="18"/>
      <c r="D16" s="18"/>
      <c r="E16" s="18"/>
      <c r="F16" s="18"/>
      <c r="G16" s="18"/>
    </row>
  </sheetData>
  <mergeCells count="10">
    <mergeCell ref="E1:G1"/>
    <mergeCell ref="A7:A8"/>
    <mergeCell ref="B7:B8"/>
    <mergeCell ref="C7:C8"/>
    <mergeCell ref="D7:G7"/>
    <mergeCell ref="A5:G5"/>
    <mergeCell ref="B6:G6"/>
    <mergeCell ref="E2:G2"/>
    <mergeCell ref="E3:G3"/>
    <mergeCell ref="E4:G4"/>
  </mergeCells>
  <pageMargins left="0.51181102362204722" right="0.19685039370078741" top="0.59055118110236227" bottom="0.39370078740157483" header="0.11811023622047245" footer="0.11811023622047245"/>
  <pageSetup paperSize="9" scale="75" firstPageNumber="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телемедицина</vt:lpstr>
      <vt:lpstr>ВМУ</vt:lpstr>
      <vt:lpstr>ВМУ!Область_печати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2025-02-03T04:12:48Z</cp:lastPrinted>
  <dcterms:created xsi:type="dcterms:W3CDTF">2019-12-29T23:41:14Z</dcterms:created>
  <dcterms:modified xsi:type="dcterms:W3CDTF">2025-02-10T00:26:19Z</dcterms:modified>
</cp:coreProperties>
</file>